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66925"/>
  <mc:AlternateContent xmlns:mc="http://schemas.openxmlformats.org/markup-compatibility/2006">
    <mc:Choice Requires="x15">
      <x15ac:absPath xmlns:x15ac="http://schemas.microsoft.com/office/spreadsheetml/2010/11/ac" url="C:\Users\sandra.pereira\Documents\CONTRATO 436 2020 EQUIPO GOBIERNO21 OCTUBRE\10. DICIEMBRE - 2020\OBLIGACION 5 TRANSPARENCIA\LEY 1712\ALCALDIAS LOCALES\MATRIZ DE CUMPLIMIENTO\"/>
    </mc:Choice>
  </mc:AlternateContent>
  <xr:revisionPtr revIDLastSave="0" documentId="13_ncr:1_{86F537AD-8460-407F-9253-4C76CFD982A0}" xr6:coauthVersionLast="45" xr6:coauthVersionMax="45" xr10:uidLastSave="{00000000-0000-0000-0000-000000000000}"/>
  <bookViews>
    <workbookView xWindow="-120" yWindow="-120" windowWidth="29040" windowHeight="15840" tabRatio="500" xr2:uid="{00000000-000D-0000-FFFF-FFFF00000000}"/>
  </bookViews>
  <sheets>
    <sheet name="TUNJUELITO" sheetId="1" r:id="rId1"/>
    <sheet name="NIVEL DE CUMPLIMIENTO" sheetId="2" r:id="rId2"/>
  </sheets>
  <definedNames>
    <definedName name="_xlnm._FilterDatabase" localSheetId="0" hidden="1">TUNJUELITO!$A$7:$M$176</definedName>
    <definedName name="_FilterDatabase_0" localSheetId="0">TUNJUELITO!$A$6:$G$175</definedName>
    <definedName name="_FilterDatabase_0_0" localSheetId="0">TUNJUELITO!$A$6:$G$175</definedName>
    <definedName name="_FilterDatabase_0_0_0" localSheetId="0">TUNJUELITO!$A$6:$G$175</definedName>
    <definedName name="_xlnm.Print_Area" localSheetId="0">TUNJUELITO!$A$5:$G$175</definedName>
    <definedName name="Print_Area_0" localSheetId="0">TUNJUELITO!$A$5:$G$175</definedName>
    <definedName name="Print_Area_0_0" localSheetId="0">TUNJUELITO!$A$5:$G$175</definedName>
    <definedName name="Print_Area_0_0_0" localSheetId="0">TUNJUELITO!$A$5:$G$175</definedName>
    <definedName name="Print_Titles_0" localSheetId="0">TUNJUELITO!$5:$6</definedName>
    <definedName name="Print_Titles_0_0" localSheetId="0">TUNJUELITO!$5:$6</definedName>
    <definedName name="_xlnm.Print_Titles" localSheetId="0">TUNJUELITO!$5:$6</definedName>
    <definedName name="Z_02E5D866_D53A_4EF6_B50C_D3093017D776_.wvu.FilterData" localSheetId="0">TUNJUELITO!$A$6:$G$175</definedName>
    <definedName name="Z_1EAEE9B9_E6FE_4188_9E38_7E6D9DDC7F9D_.wvu.FilterData" localSheetId="0">TUNJUELITO!$A$6:$G$175</definedName>
    <definedName name="Z_28FA599E_4F80_47B3_A19A_2948FB11B983_.wvu.FilterData" localSheetId="0">TUNJUELITO!$A$6:$G$175</definedName>
    <definedName name="Z_390D922C_AF95_4CC3_BEE3_A70589C89D96_.wvu.FilterData" localSheetId="0">TUNJUELITO!$A$6:$G$175</definedName>
    <definedName name="Z_6C3DF6E3_8733_497E_82C7_4D8B474FBE11_.wvu.FilterData" localSheetId="0">TUNJUELITO!$A$6:$G$175</definedName>
    <definedName name="Z_6C3DF6E3_8733_497E_82C7_4D8B474FBE11_.wvu.PrintArea" localSheetId="0">TUNJUELITO!$A:$G</definedName>
    <definedName name="Z_70B9DA2C_3A67_4532_B865_46B164706639_.wvu.FilterData" localSheetId="0">TUNJUELITO!$A$6:$G$175</definedName>
    <definedName name="Z_70B9DA2C_3A67_4532_B865_46B164706639_.wvu.PrintArea" localSheetId="0">TUNJUELITO!$A:$G</definedName>
    <definedName name="Z_87B5649D_2E35_4724_A804_B6030808A779_.wvu.FilterData" localSheetId="0">TUNJUELITO!$A$6:$G$175</definedName>
    <definedName name="Z_BF874B2C_4DFD_4433_81A9_B6E7EAB81C49_.wvu.FilterData" localSheetId="0">TUNJUELITO!$A$6:$G$175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31" i="1" l="1"/>
  <c r="L121" i="1"/>
  <c r="L79" i="1"/>
  <c r="L110" i="1" l="1"/>
  <c r="L176" i="1" l="1"/>
  <c r="L175" i="1"/>
  <c r="L174" i="1"/>
  <c r="L173" i="1"/>
  <c r="L172" i="1"/>
  <c r="L170" i="1"/>
  <c r="L168" i="1"/>
  <c r="L166" i="1"/>
  <c r="L165" i="1"/>
  <c r="L164" i="1"/>
  <c r="L155" i="1"/>
  <c r="L140" i="1"/>
  <c r="L126" i="1"/>
  <c r="L124" i="1"/>
  <c r="L123" i="1"/>
  <c r="L122" i="1"/>
  <c r="L120" i="1"/>
  <c r="L119" i="1"/>
  <c r="L118" i="1"/>
  <c r="L117" i="1"/>
  <c r="L116" i="1"/>
  <c r="L115" i="1"/>
  <c r="L114" i="1"/>
  <c r="L113" i="1"/>
  <c r="L112" i="1"/>
  <c r="L111" i="1"/>
  <c r="L109" i="1"/>
  <c r="L108" i="1"/>
  <c r="L107" i="1"/>
  <c r="L106" i="1"/>
  <c r="L105" i="1"/>
  <c r="L104" i="1"/>
  <c r="L103" i="1"/>
  <c r="L102" i="1"/>
  <c r="L101" i="1"/>
  <c r="L100" i="1"/>
  <c r="L99" i="1"/>
  <c r="L98" i="1"/>
  <c r="L97" i="1"/>
  <c r="L96" i="1"/>
  <c r="L95" i="1"/>
  <c r="L94" i="1"/>
  <c r="L93" i="1"/>
  <c r="L92" i="1"/>
  <c r="L91" i="1"/>
  <c r="L90" i="1"/>
  <c r="L88" i="1"/>
  <c r="L87" i="1"/>
  <c r="L86" i="1"/>
  <c r="L85" i="1"/>
  <c r="L84" i="1"/>
  <c r="L83" i="1"/>
  <c r="L82" i="1"/>
  <c r="L81" i="1"/>
  <c r="L80" i="1"/>
  <c r="L78" i="1"/>
  <c r="L77" i="1"/>
  <c r="L76" i="1"/>
  <c r="L75" i="1"/>
  <c r="L74" i="1"/>
  <c r="L73" i="1"/>
  <c r="L72" i="1"/>
  <c r="L71" i="1"/>
  <c r="L70" i="1"/>
  <c r="L69" i="1"/>
  <c r="L53"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180" i="1" l="1"/>
  <c r="B4" i="2" s="1"/>
  <c r="L179" i="1"/>
  <c r="L181" i="1" l="1"/>
  <c r="B3" i="2"/>
  <c r="B5" i="2" l="1"/>
  <c r="B8" i="2" s="1"/>
</calcChain>
</file>

<file path=xl/sharedStrings.xml><?xml version="1.0" encoding="utf-8"?>
<sst xmlns="http://schemas.openxmlformats.org/spreadsheetml/2006/main" count="927" uniqueCount="501">
  <si>
    <t>Registro de Publicaciones</t>
  </si>
  <si>
    <t>ALCALDIA LOCAL DE TUNJUELITO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</si>
  <si>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</si>
  <si>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</si>
  <si>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</si>
  <si>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</si>
  <si>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</si>
  <si>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</si>
  <si>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</si>
  <si>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</si>
  <si>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</si>
  <si>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</si>
  <si>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</si>
  <si>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</si>
  <si>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</si>
  <si>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</si>
  <si>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</si>
  <si>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</si>
  <si>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http://www.tunjuelito.gov.co/transparencia</t>
  </si>
  <si>
    <t>PRENSA ALCALDIA LOCAL</t>
  </si>
  <si>
    <t>SERVICIO AL CIUDADANO</t>
  </si>
  <si>
    <t>si</t>
  </si>
  <si>
    <t>1. MECANISMOS DE CONTACTO</t>
  </si>
  <si>
    <t>Mecanismos para la atención al ciudadano</t>
  </si>
  <si>
    <t>a</t>
  </si>
  <si>
    <t>Espacios físicos destinados para el contacto con la entidad.</t>
  </si>
  <si>
    <t>Puntos de atención al ciudadano.</t>
  </si>
  <si>
    <t>Art. 9, lit a), Ley 1712 de 2014</t>
  </si>
  <si>
    <t>http://www.tunjuelito.gov.co/transparencia/atencion-ciudadano/sede-principal</t>
  </si>
  <si>
    <t>X</t>
  </si>
  <si>
    <t>b</t>
  </si>
  <si>
    <t>Teléfonos fijos y móviles, líneas gratuitas y fax, incluyendo el indicativo nacional e internacional, en el formato (57+Número del área respectiva).</t>
  </si>
  <si>
    <t>Mínimo el teléfono fijo con indicativo</t>
  </si>
  <si>
    <t>x</t>
  </si>
  <si>
    <t>c</t>
  </si>
  <si>
    <t>Correo electrónico institucional.</t>
  </si>
  <si>
    <t>SI</t>
  </si>
  <si>
    <t>d</t>
  </si>
  <si>
    <t>Correo físico o postal.</t>
  </si>
  <si>
    <t>Dirección de correspondencia.</t>
  </si>
  <si>
    <t>e</t>
  </si>
  <si>
    <t>Link al formulario electrónico de solicitudes, peticiones, quejas, reclamos y denuncias.</t>
  </si>
  <si>
    <t>Ver Item 143 (Categoría 10.10)</t>
  </si>
  <si>
    <t>http://www.tunjuelito.gov.co/govi-sdqs/crear</t>
  </si>
  <si>
    <t>Localización física, sucursales o regionales, horarios y días de atención al público</t>
  </si>
  <si>
    <t>-</t>
  </si>
  <si>
    <t>Ubicación del sujeto obligado.</t>
  </si>
  <si>
    <t>Dirección de la sede principal</t>
  </si>
  <si>
    <t>http://www.tunjuelito.gov.co/transparencia/atencion-ciudadano/sedes</t>
  </si>
  <si>
    <t>Ubicación física de sedes, áreas, regionales, etc.</t>
  </si>
  <si>
    <t>Direcciones de cada una de sus sedes, áreas, divisiones, departamentos y/o regionales (incluyendo ciudad y departamento de ubicación).</t>
  </si>
  <si>
    <t>http://www.tunjuelito.gov.co/mi-localidad/conociendo-mi-localidad/alcalde-local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</si>
  <si>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</si>
  <si>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</si>
  <si>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</si>
  <si>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</si>
  <si>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</si>
  <si>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</si>
  <si>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</si>
  <si>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DIRECCION JURIDICA</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</si>
  <si>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</si>
  <si>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</si>
  <si>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</si>
  <si>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</si>
  <si>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</si>
  <si>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</si>
  <si>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</si>
  <si>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</si>
  <si>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</si>
  <si>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</si>
  <si>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</si>
  <si>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</si>
  <si>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</si>
  <si>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</si>
  <si>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</si>
  <si>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Publicar datos abiertos en el portal www.datos.gov.co.</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</si>
  <si>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</si>
  <si>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</si>
  <si>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</si>
  <si>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</si>
  <si>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</si>
  <si>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http://www.tunjuelito.gov.co/transparencia/informacion-interes/publicaciones</t>
  </si>
  <si>
    <t>DIFERENTES AREAS DE LA ALCALDIA LOCAL</t>
  </si>
  <si>
    <t>Convocatorias</t>
  </si>
  <si>
    <t>Convocatorias dirigidas a ciudadanos, usuarios y grupos de interés, especificando objetivos, requisitos y fechas de participación en dichos espacios.</t>
  </si>
  <si>
    <t>http://www.tunjuelito.gov.co/transparencia/informacion-interes/convocatorias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</si>
  <si>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</si>
  <si>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</si>
  <si>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</si>
  <si>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http://www.tunjuelito.gov.co/transparencia/informacion-interes/faqs</t>
  </si>
  <si>
    <t>Glosario</t>
  </si>
  <si>
    <t>Glosario que contenga el conjunto de términos que usa la entidad o que tienen relación con su actividad.</t>
  </si>
  <si>
    <t>http://www.tunjuelito.gov.co/transparencia/informacion-interes/glosario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</si>
  <si>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</si>
  <si>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</si>
  <si>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</si>
  <si>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 xml:space="preserve">PRENSA ALCALDIA LOCAL
</t>
  </si>
  <si>
    <t>Calendario de actividades</t>
  </si>
  <si>
    <t>Calendario de eventos y fechas clave relacionadas con los procesos misionales de la entidad.</t>
  </si>
  <si>
    <t>Art. 8, Ley 1712 de 2014</t>
  </si>
  <si>
    <t>http://www.tunjuelito.gov.co/calendario/month</t>
  </si>
  <si>
    <t>Información para niños y jóvenes</t>
  </si>
  <si>
    <t>El sujeto obligado diseña y publica información dirigida para los niños y jóvenes sobre la entidad, sus servicios o sus actividades, de manera didáctica.</t>
  </si>
  <si>
    <t>Art. 42, Dec. 103, Num. 4</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</si>
  <si>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</si>
  <si>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</si>
  <si>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</si>
  <si>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</si>
  <si>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</si>
  <si>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</si>
  <si>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</si>
  <si>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</si>
  <si>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http://www.tunjuelito.gov.co/transparencia/organizacion/quienes-somos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</si>
  <si>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</si>
  <si>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</si>
  <si>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</si>
  <si>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</si>
  <si>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</si>
  <si>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</si>
  <si>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</si>
  <si>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</si>
  <si>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</si>
  <si>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</si>
  <si>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</si>
  <si>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</si>
  <si>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</si>
  <si>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</si>
  <si>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</si>
  <si>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</si>
  <si>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</si>
  <si>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</si>
  <si>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</si>
  <si>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DIRECCION DE GESTION DEL TALENTO HUMANO Y CONTRATACION</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</si>
  <si>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</si>
  <si>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</si>
  <si>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</si>
  <si>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</si>
  <si>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</si>
  <si>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</si>
  <si>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</si>
  <si>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</si>
  <si>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</si>
  <si>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</si>
  <si>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</si>
  <si>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</si>
  <si>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</si>
  <si>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</si>
  <si>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</si>
  <si>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</si>
  <si>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</si>
  <si>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</si>
  <si>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http://www.tunjuelito.gov.co/transparencia/organizacion/directorio-entidades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</si>
  <si>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</si>
  <si>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</si>
  <si>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</si>
  <si>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</si>
  <si>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http://www.tunjuelito.gov.co/transparencia/organizacion/directorio-agremiaciones-asociaciones-y-otros-grupos-interes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</si>
  <si>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</si>
  <si>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</si>
  <si>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</si>
  <si>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</si>
  <si>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</si>
  <si>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</si>
  <si>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</si>
  <si>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</si>
  <si>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</si>
  <si>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</si>
  <si>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</si>
  <si>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</si>
  <si>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</si>
  <si>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</si>
  <si>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</si>
  <si>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</si>
  <si>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</si>
  <si>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</si>
  <si>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</si>
  <si>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</si>
  <si>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</si>
  <si>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</si>
  <si>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</si>
  <si>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</si>
  <si>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</si>
  <si>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</si>
  <si>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</si>
  <si>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</si>
  <si>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</si>
  <si>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</si>
  <si>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Si</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</si>
  <si>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</si>
  <si>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</si>
  <si>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</si>
  <si>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</si>
  <si>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</si>
  <si>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</si>
  <si>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</si>
  <si>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</si>
  <si>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</si>
  <si>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</si>
  <si>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</si>
  <si>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http://www.tunjuelito.gov.co/transparencia/presupuesto/general</t>
  </si>
  <si>
    <t>AREA ENCARGADA DEL PRESUPUESTO EN LA ALCALDIA LOCAL</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</si>
  <si>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</si>
  <si>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</si>
  <si>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</si>
  <si>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</si>
  <si>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</si>
  <si>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</si>
  <si>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</si>
  <si>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http://www.tunjuelito.gov.co/transparencia/presupuesto/estados-financieros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</si>
  <si>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</si>
  <si>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</si>
  <si>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</si>
  <si>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</si>
  <si>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</si>
  <si>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http://www.tunjuelito.gov.co/transparencia/planeacion/planes</t>
  </si>
  <si>
    <t>PLANEACION ALCALDIA LOCAL Y PLANEACIÓN NIVEL CENTRAL</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</si>
  <si>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</si>
  <si>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</si>
  <si>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</si>
  <si>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</si>
  <si>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</si>
  <si>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</si>
  <si>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</si>
  <si>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</si>
  <si>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</si>
  <si>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</si>
  <si>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</si>
  <si>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</si>
  <si>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</si>
  <si>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</si>
  <si>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</si>
  <si>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</si>
  <si>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</si>
  <si>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</si>
  <si>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</si>
  <si>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</si>
  <si>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</si>
  <si>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</si>
  <si>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</si>
  <si>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</si>
  <si>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</si>
  <si>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</si>
  <si>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</si>
  <si>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http://www.tunjuelito.gov.co/transparencia/planeacion/metas-objetivos-indicadores</t>
  </si>
  <si>
    <t>2019-2020</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</si>
  <si>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</si>
  <si>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</si>
  <si>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</si>
  <si>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</si>
  <si>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</si>
  <si>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</si>
  <si>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</si>
  <si>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</si>
  <si>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</si>
  <si>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</si>
  <si>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</si>
  <si>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</si>
  <si>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</si>
  <si>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</si>
  <si>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</si>
  <si>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</si>
  <si>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</si>
  <si>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</si>
  <si>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kathe</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</si>
  <si>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</si>
  <si>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</si>
  <si>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</si>
  <si>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</si>
  <si>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</si>
  <si>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</si>
  <si>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</si>
  <si>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</si>
  <si>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</si>
  <si>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</si>
  <si>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</si>
  <si>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</si>
  <si>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</si>
  <si>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</si>
  <si>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</si>
  <si>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</si>
  <si>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</si>
  <si>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</si>
  <si>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http://www.tunjuelito.gov.co/transparencia/control/planes-mejoramiento</t>
  </si>
  <si>
    <t>Enlace al sitio web del organismo de control en donde se encuentren los informes que éste ha elaborado sobre la entidad.</t>
  </si>
  <si>
    <t>Art.11, Lit f), Ley 1712 de 2014</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</si>
  <si>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</si>
  <si>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</si>
  <si>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</si>
  <si>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</si>
  <si>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</si>
  <si>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</si>
  <si>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</si>
  <si>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</si>
  <si>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</si>
  <si>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</si>
  <si>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</si>
  <si>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</si>
  <si>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</si>
  <si>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</si>
  <si>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</si>
  <si>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</si>
  <si>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</si>
  <si>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</si>
  <si>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</si>
  <si>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</si>
  <si>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</si>
  <si>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</si>
  <si>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</si>
  <si>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</si>
  <si>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</si>
  <si>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</si>
  <si>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</si>
  <si>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http://www.tunjuelito.gov.co/transparencia/contratacion/ejecucion_contratos</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</si>
  <si>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</si>
  <si>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</si>
  <si>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</si>
  <si>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</si>
  <si>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</si>
  <si>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</si>
  <si>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</si>
  <si>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</si>
  <si>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http://www.gobiernobogota.gov.co/transparencia/contratacion/manual_contrataciones</t>
  </si>
  <si>
    <t>VERIFICAR CON Kathe SI TENEMOS MANUAL DIFERENTE AL DE g&gt;OBIERNO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</si>
  <si>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</si>
  <si>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</si>
  <si>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</si>
  <si>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http://www.tunjuelito.gov.co/transparencia/contratacion/plan-anual-adquisiciones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</si>
  <si>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</si>
  <si>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</si>
  <si>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</si>
  <si>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</si>
  <si>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</si>
  <si>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</si>
  <si>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</si>
  <si>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</si>
  <si>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http://www.tunjuelito.gov.co/transparencia/tramites-servicios</t>
  </si>
  <si>
    <t>ATENCION A LA CIUDADANIA</t>
  </si>
  <si>
    <t>Se encuentran los tramites y servicos que la entidad ofrece a la ciudadanía.
Como nuevo servicio se puso a disposición de la ciudadanía el de Denuncia Actos de Corrupción.</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</si>
  <si>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</si>
  <si>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</si>
  <si>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</si>
  <si>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</si>
  <si>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</si>
  <si>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</si>
  <si>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</si>
  <si>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</si>
  <si>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</si>
  <si>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</si>
  <si>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</si>
  <si>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</si>
  <si>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</si>
  <si>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</si>
  <si>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</si>
  <si>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</si>
  <si>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</si>
  <si>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</si>
  <si>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</si>
  <si>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</si>
  <si>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</si>
  <si>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</si>
  <si>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</si>
  <si>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</si>
  <si>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</si>
  <si>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</si>
  <si>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</si>
  <si>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</si>
  <si>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</si>
  <si>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</si>
  <si>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</si>
  <si>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</si>
  <si>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</si>
  <si>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</si>
  <si>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</si>
  <si>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Esquema de Publicación de Información</t>
  </si>
  <si>
    <t>Esquema de Publicación de la Información, con las siguientes características:</t>
  </si>
  <si>
    <t>Fecha de actualización.</t>
  </si>
  <si>
    <t>Lugar de consulta.</t>
  </si>
  <si>
    <t>Nombre de responsable de la producción de la información.</t>
  </si>
  <si>
    <t>Art. 15, Ley 1712 de 2014 
Arts. 44 al 50, Dec. 103 de 2015</t>
  </si>
  <si>
    <t>DIRECCION ADMINISTRATIVA</t>
  </si>
  <si>
    <t xml:space="preserve">la información se encuentra publicada en la seccion correspondiente. (Revisado, Abril de 2020). </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</si>
  <si>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</si>
  <si>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</si>
  <si>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</si>
  <si>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</si>
  <si>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Se encuentra publicado pero hay que actualizarlo de acuerdo cada proceso archivistico vigente</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</si>
  <si>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</si>
  <si>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</si>
  <si>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</si>
  <si>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</si>
  <si>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</si>
  <si>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</si>
  <si>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</si>
  <si>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</si>
  <si>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</si>
  <si>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</si>
  <si>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</si>
  <si>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</si>
  <si>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</si>
  <si>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</si>
  <si>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</si>
  <si>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</si>
  <si>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</si>
  <si>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</si>
  <si>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</si>
  <si>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</si>
  <si>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</si>
  <si>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</si>
  <si>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</si>
  <si>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</si>
  <si>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</si>
  <si>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</si>
  <si>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</si>
  <si>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</si>
  <si>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</si>
  <si>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</si>
  <si>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</si>
  <si>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</si>
  <si>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</si>
  <si>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</si>
  <si>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 xml:space="preserve"> CUMPLIDOS</t>
  </si>
  <si>
    <t>NO CUMPLIDOS</t>
  </si>
  <si>
    <t>TOAL DE CRITERIOS EVALUADOS</t>
  </si>
  <si>
    <t>PORCENTAJE DE CUMPLIMIENTO</t>
  </si>
  <si>
    <t>http://www.tunjuelito.gov.co/transparencia/presupuesto/ejecucion-presupuestal</t>
  </si>
  <si>
    <t>Pagina WEB de la Alcaldia Local debidamente articulada  con la norma y conforme a los parametros definidos por la Secretaria Distrital de Gobierno. Validacion de los links.</t>
  </si>
  <si>
    <t>Durante el primer trimestre se actualizó la información de acuerdo con los cambios de las cabezas de cada una de las Subsecretarías, el Despacho, las Subdirecciones, Dierecciones, Oficinas y Alcaldías locales</t>
  </si>
  <si>
    <t>No se presentaron actualizaciones en esta sección</t>
  </si>
  <si>
    <t>No se generó actualización en los datos abiertos de la entidad</t>
  </si>
  <si>
    <t xml:space="preserve">Revisar la sección y verificar actualizaciones
</t>
  </si>
  <si>
    <t>No se generó actualización en este criterio.
Esra sección se encuentra en diferentes dialectos.  DIALECTO EMBERA. , DIALECTO CREOLE. , DIALECTO ROMANÉS - GITANO. , DIALECTO KICHWA.</t>
  </si>
  <si>
    <t>Publicadas y actualizadas periódicmente.</t>
  </si>
  <si>
    <t>En el criterio de informacón de interés en el menú se adicionó la sección de cumplimiento de Ley 2013 de 2019 para  dar cumplimiento a los principios de transparencia y publicidad, y la promoción de la participación y control social a través de la publicación y divulgación proactiva de la declaración de bienes y rentas, del registro de conflictos de interés y la declaración del impuesto sobre la renta y complementarios.</t>
  </si>
  <si>
    <t>No se generan cambios en este criterio
Esra sección se encuentra en diferentes dialectos.  DIALECTO EMBERA. , DIALECTO CREOLE. , DIALECTO ROMANÉS - GITANO. , DIALECTO KICHWA.</t>
  </si>
  <si>
    <t xml:space="preserve">No se generan cambios en este criterio
</t>
  </si>
  <si>
    <t>No se geeraron cambios en este criterio</t>
  </si>
  <si>
    <t>No se generaron cambios en este criterio</t>
  </si>
  <si>
    <t>Se encuentra toda la información relacionada con el proceso de la convocatoria y el enlace a la CNSC, también se publicaron las acciones de tutela y los autos admisorios relacionados con el proceso.</t>
  </si>
  <si>
    <t>Las normas se actualizan periodicamente de acuerdo con las diferentes solicitudes en el normograma de la entidad.
En la sección de Edictos del normograma se publican las respuestas anónimas</t>
  </si>
  <si>
    <t>No se genera actualización en  este criterio.</t>
  </si>
  <si>
    <t>Información actualizada</t>
  </si>
  <si>
    <t>La información se encuentra desactualizada, falta cuarto trimestre de 2019 y pirmer y segundo trimestre de 2020.  Esta información es de competencia del nivel central.</t>
  </si>
  <si>
    <t>Información pulbicada con actualización a 2020 - FORMATO TIPO DE ESTUDIOS PREVIOS SELECCIÓN DE APOYO LOGÍSTICO, OPERATIVO Y METODOLÓGICO PARA LA REALIZACIÓN DE LOS ENCUENTROS CIUDADANOS, SELECCIÓN</t>
  </si>
  <si>
    <t>Se realiza vínculo directo a SECOP para la consulta de los PAA de laEntidad.</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</si>
  <si>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</si>
  <si>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No hubo acualización en este criterio</t>
  </si>
  <si>
    <t>No hay actualizaciónes para este criterio</t>
  </si>
  <si>
    <t>Falta por actualizar los datos de los nuevos servidores que estan ingresando por los los cambios administrativos para las diferentes areas de la alcaldía local</t>
  </si>
  <si>
    <t>No se genera actualización desde el 2018</t>
  </si>
  <si>
    <t>http://www.tunjuelito.gov.co/todas-las-noticias</t>
  </si>
  <si>
    <t>http://www.tunjuelito.gov.co/transparencia/informacion-interes/informacion-adicional</t>
  </si>
  <si>
    <t>http://www.tunjuelito.gov.co/transparencia/organizacion/funciones-y-deberes</t>
  </si>
  <si>
    <t>http://www.tunjuelito.gov.co/transparencia/organizacion/directorio-informacion-servidores-publicos-empleados-y-contratistas</t>
  </si>
  <si>
    <t>No se generaron cambios en este criterio. Revisar y actualizar en el caso que aplique</t>
  </si>
  <si>
    <t>Publicado el Decreto 006 de 2020 Liquidacion de Presupuesto para vigencia 2020</t>
  </si>
  <si>
    <t>http://www.tunjuelito.gov.co/transparencia/presupuesto/ejecucion-presupuestal
http://www.tunjuelito.gov.co/transparencia/planeacion/planes/plan-gestion-2020</t>
  </si>
  <si>
    <t>http://tunjuelito.gov.co/transparencia/planeacion/informes-empalme</t>
  </si>
  <si>
    <t xml:space="preserve">Información actualizada </t>
  </si>
  <si>
    <r>
      <t xml:space="preserve">El enlace esta relacionado con la decripcion que dice </t>
    </r>
    <r>
      <rPr>
        <i/>
        <sz val="11"/>
        <color rgb="FF000000"/>
        <rFont val="Calibri"/>
        <family val="2"/>
      </rPr>
      <t>Enlace al sitio web de la COntraloria donde están los Planes de mejoramiento.</t>
    </r>
  </si>
  <si>
    <t>Actualizada, revisar si hay modificacione spara cargar el actualizado</t>
  </si>
  <si>
    <t>http://www.tunjuelito.gov.co/transparencia/instrumentos-gestion-informacion-publica/relacionados-informacion</t>
  </si>
  <si>
    <t>http://www.tunjuelito.gov.co/transparencia/instrumentos-gestion-informacion-publica/relacionados-la-informacion/108-costos</t>
  </si>
  <si>
    <t>http://www.tunjuelito.gov.co/transparencia/instrumentos-gestion-informacion-publica/Informe-pqr-denuncias-solicitudes</t>
  </si>
  <si>
    <t>http://tunjuelito.gov.co/transparencia/control/informacion-poblacion-vulnerable
http://www.tunjuelito.gov.co/transparencia/control/informacion-poblacion-vulnerable/decreto-no-345-2010
http://www.tunjuelito.gov.co/transparencia/control/informacion-poblacion-vulnerable/decreto-470-2007</t>
  </si>
  <si>
    <t>Plan de Desarrollo</t>
  </si>
  <si>
    <t>Proyecto de Acuerdo Plan de Desarrollo Local 2021-2024 (Radicado a la JAL)</t>
  </si>
  <si>
    <t>http://tunjuelito.gov.co/transparencia/planeacion/planes/proyecto-acuerdo-plan-desarrollo-local-2021-2024-radicado-la-jal-0</t>
  </si>
  <si>
    <t>Oficina de Planeación y oficina de prensa</t>
  </si>
  <si>
    <t>http://www.tunjuelito.gov.co/transparencia/planeacion/programas-proyectos</t>
  </si>
  <si>
    <t>notifica.judicial@gobiernobogota.gov.co</t>
  </si>
  <si>
    <t>http://www.gobiernobogota.gov.co/transparencia/atencion-ciudadano/pol%C3%ADticas-seguridad-la-informaci%C3%B3n-y-protecci%C3%B3n-datos-pesonales</t>
  </si>
  <si>
    <t>http://www.gobiernobogota.gov.co/content/datos-abiertos</t>
  </si>
  <si>
    <t>Se encuentran publicados y actualizados los del nivel central y que para las alcaldias locales esta labor se coordinara con el nivel central  para lograr tenerlos actualizados a diciembre de 2020</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</si>
  <si>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</si>
  <si>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http://www.tunjuelito.gov.co/transparencia/organizacion/organigrama</t>
  </si>
  <si>
    <t>Se actualiza vinculo.
Se anexa imagen de organigrama con  las dependencias treducidas a Dialecto ÉTNICO</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</si>
  <si>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El directorio se encuentra actualizado para la vigencia 2020.
                                                                                                                   </t>
  </si>
  <si>
    <t>Se actualiza información correspondiente al Plan Anticorrpción y de Atención al Ciudadano, El plan del Gasto Público, el Plan Estratégico Insticional y Planes del Decreto 612 de 2018 todo con vigencia a 2020
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</si>
  <si>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http://www.tunjuelito.gov.co/transparencia/planeacion/plan-gasto-publico</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</si>
  <si>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</si>
  <si>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</si>
  <si>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t>
  </si>
  <si>
    <t>http://www.tunjuelito.gov.co/transparencia/contratacion/informacion_contractual</t>
  </si>
  <si>
    <t>Consulta de la ejecución contractual de las Alcaldía Locales con la información publicada por el SECOP en el portal de Datos Abiertos de la Nación</t>
  </si>
  <si>
    <t>https://community.secop.gov.co/Public/App/AnnualPurchasingPlanEditPublic/View?id=79247</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</si>
  <si>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</si>
  <si>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http://www.tunjuelito.gov.co/tabla_archivos/107-registro-publicaciones</t>
  </si>
  <si>
    <t>se encuentra publicado al tercer trimestre</t>
  </si>
  <si>
    <t>Información actualizada desde el nivel central</t>
  </si>
  <si>
    <t>Periodo de Actualización: Cuarto Trimestre de 2020</t>
  </si>
  <si>
    <t>Se publicó excel con la información de toda la gestión contractual del año 2020 
Se encuentran los vinculos al SECOP</t>
  </si>
  <si>
    <t>PLAN DEL GASTO PUBLICO:   Plan de Acción publicado al año 2020 y link de acceso al plan de avance de las Alcaldías Locales.
No se encuentra la información a vigencia 2020</t>
  </si>
  <si>
    <t>Publicado con modificaciones</t>
  </si>
  <si>
    <t>no</t>
  </si>
  <si>
    <t>No hay registrados eventos para cuarto trimestre</t>
  </si>
  <si>
    <t>http://www.gobiernobogota.gov.co/contenidos/oficina-asesora-comunicaciones/gobierno-ninos</t>
  </si>
  <si>
    <t>Se actualiza información con vinculo directo a la Secciòn propia de la Secretaría de Gobierno</t>
  </si>
  <si>
    <t xml:space="preserve">Publicada a septiembre falta actualizar
</t>
  </si>
  <si>
    <t>Actualizado a septiembre  de 2020 falta actualizar.</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</si>
  <si>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en trabajo conjunto con el nivel central en cabeza de la DTI y la OAP</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</si>
  <si>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en trabajo conjunto con el nivel central en cabeza de la DTI y la OAP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</si>
</sst>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scheme val="minor"/>
    </font>
    <font>
      <b/>
      <sz val="24"/>
      <color rgb="FFC00000"/>
      <name val="Tahoma"/>
      <family val="2"/>
      <charset val="1"/>
    </font>
    <font>
      <b/>
      <sz val="16"/>
      <color rgb="FFC49500"/>
      <name val="Calibri"/>
      <family val="2"/>
      <charset val="1"/>
    </font>
    <font>
      <b/>
      <sz val="20"/>
      <color rgb="FFC00000"/>
      <name val="Calibri"/>
      <family val="2"/>
      <charset val="1"/>
    </font>
    <font>
      <b/>
      <sz val="11"/>
      <color rgb="FFC00000"/>
      <name val="Calibri"/>
      <family val="2"/>
      <charset val="1"/>
    </font>
    <font>
      <b/>
      <sz val="11"/>
      <color rgb="FF000000"/>
      <name val="Calibri"/>
      <family val="2"/>
      <charset val="1"/>
    </font>
    <font>
      <u/>
      <sz val="11"/>
      <color rgb="FF0000FF"/>
      <name val="Calibri"/>
      <family val="2"/>
      <charset val="1"/>
    </font>
    <font>
      <sz val="11"/>
      <name val="Calibri"/>
      <family val="2"/>
      <charset val="1"/>
    </font>
    <font>
      <sz val="16"/>
      <color rgb="FF000000"/>
      <name val="Calibri"/>
      <family val="2"/>
      <charset val="1"/>
    </font>
    <font>
      <b/>
      <sz val="14"/>
      <color rgb="FF000000"/>
      <name val="Calibri"/>
      <family val="2"/>
      <charset val="1"/>
    </font>
    <font>
      <u/>
      <sz val="11"/>
      <color theme="10"/>
      <name val="Calibri"/>
      <family val="2"/>
      <charset val="1"/>
    </font>
    <font>
      <u/>
      <sz val="11"/>
      <color theme="10"/>
      <name val="Calibri"/>
      <family val="2"/>
    </font>
    <font>
      <sz val="11"/>
      <name val="Calibri"/>
      <family val="2"/>
    </font>
    <font>
      <i/>
      <sz val="11"/>
      <color rgb="FF000000"/>
      <name val="Calibri"/>
      <family val="2"/>
    </font>
    <font>
      <sz val="11"/>
      <color rgb="FF3B3B3B"/>
      <name val="Robotolight"/>
    </font>
  </fonts>
  <fills count="10">
    <fill>
      <patternFill patternType="none"/>
    </fill>
    <fill>
      <patternFill patternType="gray125"/>
    </fill>
    <fill>
      <patternFill patternType="solid">
        <fgColor rgb="FFFCD5B5"/>
        <bgColor rgb="FFD9D9D9"/>
      </patternFill>
    </fill>
    <fill>
      <patternFill patternType="solid">
        <fgColor rgb="FFE6B9B8"/>
        <bgColor rgb="FFFCD5B5"/>
      </patternFill>
    </fill>
    <fill>
      <patternFill patternType="solid">
        <fgColor rgb="FFFFFFFF"/>
        <bgColor rgb="FFFFFFCC"/>
      </patternFill>
    </fill>
    <fill>
      <patternFill patternType="solid">
        <fgColor rgb="FFD99694"/>
        <bgColor rgb="FFFF99CC"/>
      </patternFill>
    </fill>
    <fill>
      <patternFill patternType="solid">
        <fgColor rgb="FFD7E4BD"/>
        <bgColor rgb="FFD9D9D9"/>
      </patternFill>
    </fill>
    <fill>
      <patternFill patternType="solid">
        <fgColor theme="5" tint="0.59999389629810485"/>
        <bgColor indexed="64"/>
      </patternFill>
    </fill>
    <fill>
      <patternFill patternType="solid">
        <fgColor theme="0"/>
        <bgColor indexed="64"/>
      </patternFill>
    </fill>
    <fill>
      <patternFill patternType="solid">
        <fgColor theme="0"/>
        <bgColor rgb="FFD9D9D9"/>
      </patternFill>
    </fill>
  </fills>
  <borders count="16">
    <border>
      <left/>
      <right/>
      <top/>
      <bottom/>
      <diagonal/>
    </border>
    <border>
      <left style="hair">
        <color auto="1"/>
      </left>
      <right style="hair">
        <color auto="1"/>
      </right>
      <top/>
      <bottom/>
      <diagonal/>
    </border>
    <border>
      <left/>
      <right style="hair">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7" fillId="0" borderId="0" applyBorder="0" applyProtection="0"/>
    <xf numFmtId="0" fontId="1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alignment vertical="top"/>
      <protection locked="0"/>
    </xf>
  </cellStyleXfs>
  <cellXfs count="249">
    <xf numFmtId="0" fontId="0" fillId="0" borderId="0" xfId="0"/>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left"/>
    </xf>
    <xf numFmtId="0" fontId="0" fillId="0" borderId="0" xfId="0" applyFont="1"/>
    <xf numFmtId="0" fontId="0" fillId="0" borderId="0" xfId="0" applyFont="1" applyAlignment="1">
      <alignment vertical="center" wrapText="1"/>
    </xf>
    <xf numFmtId="0" fontId="0" fillId="0" borderId="2" xfId="0" applyFont="1" applyBorder="1" applyAlignment="1">
      <alignment horizontal="center" vertical="center"/>
    </xf>
    <xf numFmtId="0" fontId="0" fillId="0" borderId="0" xfId="0" applyFont="1" applyAlignment="1">
      <alignment horizontal="left"/>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0" xfId="0" applyBorder="1" applyAlignment="1">
      <alignment horizontal="center" vertical="center"/>
    </xf>
    <xf numFmtId="0" fontId="6" fillId="2" borderId="5" xfId="0" applyFont="1" applyFill="1" applyBorder="1" applyAlignment="1">
      <alignment vertical="center" wrapText="1"/>
    </xf>
    <xf numFmtId="0" fontId="6" fillId="2" borderId="9" xfId="0" applyFont="1" applyFill="1" applyBorder="1" applyAlignment="1">
      <alignment horizontal="center" vertical="center" wrapText="1"/>
    </xf>
    <xf numFmtId="0" fontId="0" fillId="0" borderId="0" xfId="0" applyBorder="1"/>
    <xf numFmtId="0" fontId="0" fillId="0" borderId="4" xfId="0" applyFont="1" applyBorder="1" applyAlignment="1">
      <alignment horizontal="center" vertical="center" wrapText="1"/>
    </xf>
    <xf numFmtId="0" fontId="0" fillId="0" borderId="11" xfId="0" applyFont="1" applyBorder="1" applyAlignment="1">
      <alignment vertical="center" wrapText="1"/>
    </xf>
    <xf numFmtId="0" fontId="0" fillId="2" borderId="4" xfId="0" applyFont="1" applyFill="1" applyBorder="1" applyAlignment="1">
      <alignment horizontal="center" vertical="center" wrapText="1"/>
    </xf>
    <xf numFmtId="0" fontId="0" fillId="0" borderId="11" xfId="0" applyBorder="1" applyAlignment="1">
      <alignment horizontal="left" vertical="center" wrapText="1"/>
    </xf>
    <xf numFmtId="49" fontId="0" fillId="0" borderId="4" xfId="0" applyNumberFormat="1" applyFont="1" applyBorder="1" applyAlignment="1">
      <alignment horizontal="center" vertical="center" wrapText="1"/>
    </xf>
    <xf numFmtId="0" fontId="0" fillId="0" borderId="4" xfId="0" applyFont="1" applyBorder="1" applyAlignment="1">
      <alignment vertical="center" wrapText="1"/>
    </xf>
    <xf numFmtId="0" fontId="0" fillId="0" borderId="4" xfId="0" applyFont="1" applyBorder="1" applyAlignment="1">
      <alignment horizontal="left" vertical="center" wrapText="1"/>
    </xf>
    <xf numFmtId="0" fontId="0" fillId="0" borderId="9" xfId="0" applyFont="1" applyBorder="1" applyAlignment="1">
      <alignment horizontal="center" vertical="center" wrapText="1"/>
    </xf>
    <xf numFmtId="0" fontId="0" fillId="3" borderId="4" xfId="0" applyFont="1" applyFill="1" applyBorder="1" applyAlignment="1">
      <alignment horizontal="center" vertical="center" wrapText="1"/>
    </xf>
    <xf numFmtId="0" fontId="0" fillId="0" borderId="4" xfId="0" applyBorder="1" applyAlignment="1">
      <alignment horizontal="left" vertical="center" wrapText="1"/>
    </xf>
    <xf numFmtId="0" fontId="7" fillId="0" borderId="0" xfId="1" applyFont="1" applyBorder="1" applyAlignment="1" applyProtection="1">
      <alignment vertical="center" wrapText="1"/>
    </xf>
    <xf numFmtId="0" fontId="6" fillId="2" borderId="4"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49" fontId="0" fillId="0" borderId="11" xfId="0" applyNumberFormat="1" applyFont="1" applyBorder="1" applyAlignment="1">
      <alignment horizontal="center" vertical="center" wrapText="1"/>
    </xf>
    <xf numFmtId="0" fontId="0" fillId="0" borderId="4" xfId="0" applyBorder="1"/>
    <xf numFmtId="0" fontId="0" fillId="0" borderId="9" xfId="0" applyFont="1" applyBorder="1" applyAlignment="1">
      <alignment horizontal="left" vertical="center" wrapText="1"/>
    </xf>
    <xf numFmtId="0" fontId="0" fillId="4" borderId="4" xfId="0" applyFont="1" applyFill="1" applyBorder="1" applyAlignment="1">
      <alignment horizontal="center" vertical="center" wrapText="1"/>
    </xf>
    <xf numFmtId="0" fontId="0" fillId="3" borderId="4" xfId="0" applyFont="1" applyFill="1" applyBorder="1" applyAlignment="1">
      <alignment horizont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2" xfId="0" applyBorder="1" applyAlignment="1"/>
    <xf numFmtId="0" fontId="0" fillId="3" borderId="1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0" borderId="0" xfId="0" applyAlignment="1"/>
    <xf numFmtId="0" fontId="0" fillId="0" borderId="9" xfId="0" applyFont="1" applyBorder="1" applyAlignment="1">
      <alignment vertical="center" wrapText="1"/>
    </xf>
    <xf numFmtId="0" fontId="0" fillId="0" borderId="9" xfId="0" applyBorder="1" applyAlignment="1"/>
    <xf numFmtId="0" fontId="0" fillId="0" borderId="12" xfId="0" applyBorder="1" applyAlignment="1">
      <alignment vertical="center" wrapText="1"/>
    </xf>
    <xf numFmtId="0" fontId="0" fillId="3" borderId="11" xfId="0" applyFont="1" applyFill="1" applyBorder="1" applyAlignment="1">
      <alignment horizontal="center" vertical="center" wrapText="1"/>
    </xf>
    <xf numFmtId="0" fontId="0" fillId="0" borderId="9" xfId="0" applyBorder="1" applyAlignment="1">
      <alignment vertical="center" wrapText="1"/>
    </xf>
    <xf numFmtId="0" fontId="0" fillId="4" borderId="11" xfId="0" applyFont="1" applyFill="1" applyBorder="1" applyAlignment="1">
      <alignment vertical="center" wrapText="1"/>
    </xf>
    <xf numFmtId="0" fontId="7" fillId="4" borderId="4" xfId="1" applyFont="1" applyFill="1" applyBorder="1" applyAlignment="1" applyProtection="1">
      <alignment vertical="center" wrapText="1"/>
    </xf>
    <xf numFmtId="0" fontId="0" fillId="4" borderId="11" xfId="0" applyFill="1" applyBorder="1" applyAlignment="1">
      <alignment vertical="center" wrapText="1"/>
    </xf>
    <xf numFmtId="0" fontId="6" fillId="5" borderId="4" xfId="0" applyFont="1" applyFill="1" applyBorder="1" applyAlignment="1">
      <alignment horizontal="center" vertical="center" wrapText="1"/>
    </xf>
    <xf numFmtId="49" fontId="0" fillId="6" borderId="4" xfId="0" applyNumberFormat="1" applyFont="1" applyFill="1" applyBorder="1" applyAlignment="1">
      <alignment horizontal="center" vertical="center" wrapText="1"/>
    </xf>
    <xf numFmtId="0" fontId="0" fillId="6" borderId="4" xfId="0" applyFont="1" applyFill="1" applyBorder="1" applyAlignment="1">
      <alignment vertical="center" wrapText="1"/>
    </xf>
    <xf numFmtId="0" fontId="0" fillId="6" borderId="11" xfId="0" applyFont="1" applyFill="1" applyBorder="1" applyAlignment="1">
      <alignment vertical="center" wrapText="1"/>
    </xf>
    <xf numFmtId="0" fontId="0" fillId="6" borderId="12" xfId="0" applyFont="1" applyFill="1" applyBorder="1" applyAlignment="1">
      <alignment vertical="center" wrapText="1"/>
    </xf>
    <xf numFmtId="0" fontId="0" fillId="6" borderId="12" xfId="0" applyFill="1" applyBorder="1" applyAlignment="1"/>
    <xf numFmtId="49" fontId="0" fillId="6" borderId="11" xfId="0" applyNumberFormat="1" applyFont="1" applyFill="1" applyBorder="1" applyAlignment="1">
      <alignment vertical="center" wrapText="1"/>
    </xf>
    <xf numFmtId="49" fontId="0" fillId="6" borderId="12" xfId="0" applyNumberFormat="1" applyFont="1" applyFill="1" applyBorder="1" applyAlignment="1">
      <alignment vertical="center" wrapText="1"/>
    </xf>
    <xf numFmtId="0" fontId="0" fillId="6" borderId="4" xfId="0" applyFont="1" applyFill="1" applyBorder="1" applyAlignment="1">
      <alignment horizontal="left" vertical="center" wrapText="1" indent="15"/>
    </xf>
    <xf numFmtId="49" fontId="0" fillId="6" borderId="9" xfId="0" applyNumberFormat="1" applyFont="1" applyFill="1" applyBorder="1" applyAlignment="1">
      <alignment vertical="center" wrapText="1"/>
    </xf>
    <xf numFmtId="0" fontId="0" fillId="6" borderId="9" xfId="0" applyFont="1" applyFill="1" applyBorder="1" applyAlignment="1">
      <alignment vertical="center" wrapText="1"/>
    </xf>
    <xf numFmtId="0" fontId="0" fillId="6" borderId="9" xfId="0" applyFill="1" applyBorder="1" applyAlignment="1"/>
    <xf numFmtId="0" fontId="0" fillId="6" borderId="11" xfId="0" applyFill="1" applyBorder="1" applyAlignment="1">
      <alignment vertical="center" wrapText="1"/>
    </xf>
    <xf numFmtId="49" fontId="0" fillId="0" borderId="11" xfId="0" applyNumberFormat="1" applyFont="1" applyBorder="1" applyAlignment="1">
      <alignment vertical="center" wrapText="1"/>
    </xf>
    <xf numFmtId="49" fontId="0" fillId="0" borderId="12" xfId="0" applyNumberFormat="1" applyFont="1" applyBorder="1" applyAlignment="1">
      <alignment vertical="center" wrapText="1"/>
    </xf>
    <xf numFmtId="0" fontId="0" fillId="0" borderId="4" xfId="0" applyFont="1" applyBorder="1" applyAlignment="1">
      <alignment horizontal="left" vertical="center" wrapText="1" indent="15"/>
    </xf>
    <xf numFmtId="49" fontId="0" fillId="0" borderId="9" xfId="0" applyNumberFormat="1" applyFont="1" applyBorder="1" applyAlignment="1">
      <alignment vertical="center" wrapText="1"/>
    </xf>
    <xf numFmtId="0" fontId="0" fillId="2" borderId="4" xfId="0" applyFont="1" applyFill="1" applyBorder="1" applyAlignment="1">
      <alignment horizontal="center" vertical="center"/>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0" fillId="0" borderId="4" xfId="0" applyFont="1" applyBorder="1" applyAlignment="1">
      <alignment horizontal="left"/>
    </xf>
    <xf numFmtId="0" fontId="0" fillId="0" borderId="0" xfId="0" applyBorder="1" applyAlignment="1">
      <alignment vertical="center" wrapText="1"/>
    </xf>
    <xf numFmtId="0" fontId="0" fillId="0" borderId="12" xfId="0" applyFont="1" applyBorder="1" applyAlignment="1">
      <alignment horizontal="left" vertical="center" wrapText="1"/>
    </xf>
    <xf numFmtId="0" fontId="6" fillId="2" borderId="12" xfId="0" applyFont="1" applyFill="1" applyBorder="1" applyAlignment="1">
      <alignment horizontal="center" vertical="center" wrapText="1"/>
    </xf>
    <xf numFmtId="0" fontId="7" fillId="0" borderId="4" xfId="1" applyBorder="1" applyAlignment="1" applyProtection="1">
      <alignment horizontal="center" vertical="center" wrapText="1"/>
    </xf>
    <xf numFmtId="0" fontId="7" fillId="0" borderId="4" xfId="1" applyFont="1" applyBorder="1" applyAlignment="1" applyProtection="1">
      <alignment vertical="center" wrapText="1"/>
    </xf>
    <xf numFmtId="0" fontId="0" fillId="0" borderId="4" xfId="0" applyBorder="1" applyAlignment="1">
      <alignment horizontal="center" vertical="center"/>
    </xf>
    <xf numFmtId="0" fontId="8" fillId="0" borderId="12" xfId="1" applyFont="1" applyBorder="1" applyAlignment="1" applyProtection="1">
      <alignment vertical="center" wrapText="1"/>
    </xf>
    <xf numFmtId="0" fontId="0" fillId="2" borderId="9" xfId="0" applyFont="1" applyFill="1" applyBorder="1" applyAlignment="1">
      <alignment horizontal="center" vertical="center"/>
    </xf>
    <xf numFmtId="0" fontId="0" fillId="0" borderId="9" xfId="0" applyBorder="1" applyAlignment="1">
      <alignment horizontal="center" vertical="center" wrapText="1"/>
    </xf>
    <xf numFmtId="0" fontId="8" fillId="0" borderId="9" xfId="1" applyFont="1" applyBorder="1" applyAlignment="1" applyProtection="1">
      <alignment vertical="center" wrapText="1"/>
    </xf>
    <xf numFmtId="0" fontId="8" fillId="0" borderId="4" xfId="1" applyFont="1" applyBorder="1" applyAlignment="1" applyProtection="1">
      <alignment horizontal="center" vertical="center" wrapText="1"/>
    </xf>
    <xf numFmtId="0" fontId="0" fillId="2" borderId="11" xfId="0" applyFont="1" applyFill="1" applyBorder="1" applyAlignment="1">
      <alignment horizontal="center" vertical="center" wrapText="1"/>
    </xf>
    <xf numFmtId="0" fontId="8" fillId="0" borderId="14" xfId="1" applyFont="1" applyBorder="1" applyAlignment="1" applyProtection="1">
      <alignment vertical="center" wrapText="1"/>
    </xf>
    <xf numFmtId="0" fontId="8" fillId="0" borderId="11" xfId="1" applyFont="1" applyBorder="1" applyAlignment="1" applyProtection="1">
      <alignment vertical="center" wrapText="1"/>
    </xf>
    <xf numFmtId="0" fontId="0" fillId="0" borderId="0" xfId="0" applyAlignment="1">
      <alignment vertical="center"/>
    </xf>
    <xf numFmtId="0" fontId="8" fillId="0" borderId="13" xfId="1" applyFont="1" applyBorder="1" applyAlignment="1" applyProtection="1">
      <alignment vertical="center" wrapText="1"/>
    </xf>
    <xf numFmtId="0" fontId="8" fillId="0" borderId="7" xfId="1" applyFont="1" applyBorder="1" applyAlignment="1" applyProtection="1">
      <alignment vertical="center" wrapText="1"/>
    </xf>
    <xf numFmtId="0" fontId="0" fillId="0" borderId="4" xfId="0" applyBorder="1" applyAlignment="1"/>
    <xf numFmtId="0" fontId="0" fillId="0" borderId="6" xfId="0" applyFont="1" applyBorder="1" applyAlignment="1">
      <alignment vertical="center" wrapText="1"/>
    </xf>
    <xf numFmtId="0" fontId="0" fillId="3" borderId="9" xfId="0" applyFill="1" applyBorder="1" applyAlignment="1"/>
    <xf numFmtId="0" fontId="0" fillId="3" borderId="4" xfId="0" applyFont="1" applyFill="1" applyBorder="1" applyAlignment="1">
      <alignment horizontal="center" vertical="center"/>
    </xf>
    <xf numFmtId="0" fontId="0" fillId="3" borderId="4" xfId="0" applyFill="1" applyBorder="1" applyAlignment="1"/>
    <xf numFmtId="49" fontId="0" fillId="0" borderId="9"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0" xfId="0" applyFont="1" applyAlignment="1"/>
    <xf numFmtId="49" fontId="0" fillId="0" borderId="4" xfId="0" applyNumberFormat="1" applyFont="1" applyBorder="1" applyAlignment="1">
      <alignment horizontal="left" vertical="top" wrapText="1" indent="15"/>
    </xf>
    <xf numFmtId="0" fontId="0" fillId="0" borderId="7" xfId="0" applyFont="1" applyBorder="1" applyAlignment="1">
      <alignment vertical="center" wrapText="1"/>
    </xf>
    <xf numFmtId="0" fontId="0" fillId="0" borderId="9" xfId="0" applyBorder="1" applyAlignment="1">
      <alignment horizontal="left" vertical="center"/>
    </xf>
    <xf numFmtId="0" fontId="0" fillId="0" borderId="14" xfId="0" applyFont="1" applyBorder="1" applyAlignment="1">
      <alignment vertical="center" wrapText="1"/>
    </xf>
    <xf numFmtId="0" fontId="0" fillId="2" borderId="5" xfId="0" applyFont="1" applyFill="1" applyBorder="1" applyAlignment="1">
      <alignment horizontal="center" vertical="center"/>
    </xf>
    <xf numFmtId="0" fontId="0" fillId="2" borderId="15" xfId="0" applyFill="1" applyBorder="1" applyAlignment="1">
      <alignment horizontal="center" vertical="center"/>
    </xf>
    <xf numFmtId="0" fontId="0" fillId="2" borderId="10" xfId="0" applyFont="1" applyFill="1" applyBorder="1" applyAlignment="1">
      <alignment horizontal="center" vertical="center"/>
    </xf>
    <xf numFmtId="0" fontId="6" fillId="3" borderId="9"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3" borderId="0" xfId="0" applyFont="1" applyFill="1" applyAlignment="1">
      <alignment horizontal="center" vertical="center"/>
    </xf>
    <xf numFmtId="0" fontId="9" fillId="0" borderId="10" xfId="0" applyFont="1" applyBorder="1"/>
    <xf numFmtId="0" fontId="9" fillId="0" borderId="7" xfId="0" applyFont="1" applyBorder="1"/>
    <xf numFmtId="0" fontId="9" fillId="0" borderId="5" xfId="0" applyFont="1" applyBorder="1"/>
    <xf numFmtId="0" fontId="9" fillId="0" borderId="6" xfId="0" applyFont="1" applyBorder="1"/>
    <xf numFmtId="0" fontId="9" fillId="0" borderId="15" xfId="0" applyFont="1" applyBorder="1"/>
    <xf numFmtId="0" fontId="9" fillId="0" borderId="14" xfId="0" applyFont="1" applyBorder="1"/>
    <xf numFmtId="0" fontId="10" fillId="0" borderId="0" xfId="0" applyFont="1"/>
    <xf numFmtId="9" fontId="10" fillId="0" borderId="0" xfId="0" applyNumberFormat="1" applyFont="1"/>
    <xf numFmtId="0" fontId="6" fillId="2" borderId="6" xfId="0" applyFont="1" applyFill="1" applyBorder="1" applyAlignment="1">
      <alignment vertical="center" wrapText="1"/>
    </xf>
    <xf numFmtId="0" fontId="6" fillId="2" borderId="8" xfId="0" applyFont="1" applyFill="1" applyBorder="1" applyAlignment="1">
      <alignment vertical="center" wrapText="1"/>
    </xf>
    <xf numFmtId="0" fontId="0" fillId="0" borderId="4" xfId="0" applyFont="1" applyFill="1" applyBorder="1" applyAlignment="1">
      <alignment vertical="center" wrapText="1"/>
    </xf>
    <xf numFmtId="0" fontId="7" fillId="0" borderId="4" xfId="1" applyFont="1" applyFill="1" applyBorder="1" applyAlignment="1" applyProtection="1">
      <alignment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2" xfId="0" applyFill="1" applyBorder="1" applyAlignment="1">
      <alignment vertical="center" wrapText="1"/>
    </xf>
    <xf numFmtId="0" fontId="0" fillId="0" borderId="9" xfId="0" applyFill="1" applyBorder="1" applyAlignment="1">
      <alignment vertical="center" wrapText="1"/>
    </xf>
    <xf numFmtId="0" fontId="0" fillId="0" borderId="11" xfId="0" applyFont="1" applyFill="1" applyBorder="1" applyAlignment="1">
      <alignment vertical="center" wrapText="1"/>
    </xf>
    <xf numFmtId="0" fontId="7" fillId="0" borderId="4" xfId="1" applyBorder="1" applyAlignment="1" applyProtection="1">
      <alignment vertical="center" wrapText="1"/>
    </xf>
    <xf numFmtId="0" fontId="0" fillId="0" borderId="9" xfId="0" applyFont="1" applyFill="1" applyBorder="1" applyAlignment="1">
      <alignment horizontal="center" vertical="center"/>
    </xf>
    <xf numFmtId="0" fontId="8" fillId="0" borderId="12" xfId="1" applyFont="1" applyFill="1" applyBorder="1" applyAlignment="1" applyProtection="1">
      <alignment vertical="center" wrapText="1"/>
    </xf>
    <xf numFmtId="0" fontId="8" fillId="0" borderId="9" xfId="1" applyFont="1" applyFill="1" applyBorder="1" applyAlignment="1" applyProtection="1">
      <alignment vertical="center" wrapText="1"/>
    </xf>
    <xf numFmtId="0" fontId="0" fillId="0" borderId="4" xfId="0" applyFill="1" applyBorder="1" applyAlignment="1"/>
    <xf numFmtId="0" fontId="0" fillId="0" borderId="11" xfId="0" applyFont="1" applyFill="1" applyBorder="1" applyAlignment="1">
      <alignment horizontal="center" vertical="center" wrapText="1"/>
    </xf>
    <xf numFmtId="0" fontId="0" fillId="0" borderId="4" xfId="0" applyFont="1" applyFill="1" applyBorder="1" applyAlignment="1">
      <alignment horizontal="left" vertical="center"/>
    </xf>
    <xf numFmtId="0" fontId="6" fillId="2"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4" xfId="0" applyFill="1"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13" fillId="0" borderId="4" xfId="2" applyFont="1" applyBorder="1" applyAlignment="1" applyProtection="1">
      <alignment vertical="center" wrapText="1"/>
    </xf>
    <xf numFmtId="0" fontId="0" fillId="7" borderId="4" xfId="0" applyFill="1" applyBorder="1" applyAlignment="1">
      <alignment vertical="center" wrapText="1"/>
    </xf>
    <xf numFmtId="0" fontId="0" fillId="0" borderId="4" xfId="0" applyBorder="1" applyAlignment="1">
      <alignment horizontal="left" vertical="center"/>
    </xf>
    <xf numFmtId="0" fontId="0" fillId="0" borderId="4" xfId="0" applyBorder="1" applyAlignment="1">
      <alignment vertical="center"/>
    </xf>
    <xf numFmtId="0" fontId="0" fillId="0" borderId="9" xfId="0" applyBorder="1" applyAlignment="1">
      <alignment horizontal="left" vertical="center" wrapText="1"/>
    </xf>
    <xf numFmtId="0" fontId="0" fillId="0" borderId="12" xfId="0" applyBorder="1" applyAlignment="1">
      <alignment vertical="center" wrapText="1"/>
    </xf>
    <xf numFmtId="0" fontId="0" fillId="0" borderId="9" xfId="0" applyFont="1" applyFill="1" applyBorder="1" applyAlignment="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4" xfId="1" applyFont="1" applyFill="1" applyBorder="1" applyAlignment="1" applyProtection="1">
      <alignment horizontal="left" vertical="center" wrapText="1"/>
    </xf>
    <xf numFmtId="0" fontId="7" fillId="0" borderId="9" xfId="1" applyFont="1" applyBorder="1" applyAlignment="1" applyProtection="1">
      <alignment vertical="center" wrapText="1"/>
    </xf>
    <xf numFmtId="0" fontId="7" fillId="0" borderId="4" xfId="1" applyBorder="1" applyAlignment="1" applyProtection="1">
      <alignment vertical="center"/>
    </xf>
    <xf numFmtId="0" fontId="7" fillId="0" borderId="0" xfId="1" applyBorder="1" applyAlignment="1" applyProtection="1">
      <alignment vertical="center" wrapText="1"/>
    </xf>
    <xf numFmtId="0" fontId="7" fillId="0" borderId="0" xfId="1" applyBorder="1" applyAlignment="1" applyProtection="1">
      <alignment vertical="center"/>
    </xf>
    <xf numFmtId="0" fontId="7" fillId="0" borderId="0" xfId="1" applyAlignment="1">
      <alignment vertical="center" wrapText="1"/>
    </xf>
    <xf numFmtId="0" fontId="7" fillId="0" borderId="9" xfId="1" applyBorder="1" applyAlignment="1" applyProtection="1">
      <alignment vertical="center"/>
    </xf>
    <xf numFmtId="0" fontId="0" fillId="8" borderId="4" xfId="0" applyFill="1" applyBorder="1" applyAlignment="1">
      <alignment vertical="center" wrapText="1"/>
    </xf>
    <xf numFmtId="0" fontId="15" fillId="0" borderId="0" xfId="0" applyFont="1" applyAlignment="1">
      <alignment vertical="center" wrapText="1"/>
    </xf>
    <xf numFmtId="0" fontId="0" fillId="0" borderId="9" xfId="0" applyFont="1" applyFill="1" applyBorder="1" applyAlignment="1">
      <alignment horizontal="left" vertical="center" wrapText="1"/>
    </xf>
    <xf numFmtId="49" fontId="0" fillId="0" borderId="4" xfId="0" applyNumberFormat="1" applyFont="1" applyFill="1" applyBorder="1" applyAlignment="1">
      <alignment horizontal="center" vertical="center" wrapText="1"/>
    </xf>
    <xf numFmtId="0" fontId="7" fillId="0" borderId="0" xfId="1" applyFill="1" applyBorder="1" applyAlignment="1" applyProtection="1">
      <alignment vertical="center"/>
    </xf>
    <xf numFmtId="0" fontId="7" fillId="0" borderId="4" xfId="1" applyFill="1" applyBorder="1" applyAlignment="1" applyProtection="1">
      <alignment horizontal="left" vertical="center"/>
    </xf>
    <xf numFmtId="0" fontId="0" fillId="8" borderId="4" xfId="0" applyFont="1" applyFill="1" applyBorder="1" applyAlignment="1">
      <alignment horizontal="left" vertical="center" wrapText="1"/>
    </xf>
    <xf numFmtId="49" fontId="0" fillId="8" borderId="4" xfId="0" applyNumberFormat="1" applyFont="1" applyFill="1" applyBorder="1" applyAlignment="1">
      <alignment horizontal="center" vertical="center" wrapText="1"/>
    </xf>
    <xf numFmtId="0" fontId="0" fillId="8" borderId="9" xfId="0" applyFont="1" applyFill="1" applyBorder="1" applyAlignment="1">
      <alignment vertical="center" wrapText="1"/>
    </xf>
    <xf numFmtId="0" fontId="0" fillId="8" borderId="4" xfId="0" applyFont="1" applyFill="1" applyBorder="1" applyAlignment="1">
      <alignment vertical="center" wrapText="1"/>
    </xf>
    <xf numFmtId="0" fontId="7" fillId="8" borderId="4" xfId="1" applyFill="1" applyBorder="1" applyAlignment="1" applyProtection="1">
      <alignment horizontal="center" vertical="center" wrapText="1"/>
    </xf>
    <xf numFmtId="0" fontId="7" fillId="8" borderId="4" xfId="1" applyFont="1" applyFill="1" applyBorder="1" applyAlignment="1" applyProtection="1">
      <alignment vertical="center" wrapText="1"/>
    </xf>
    <xf numFmtId="0" fontId="8" fillId="8" borderId="4" xfId="1" applyFont="1" applyFill="1" applyBorder="1" applyAlignment="1" applyProtection="1">
      <alignment vertical="center" wrapText="1"/>
    </xf>
    <xf numFmtId="0" fontId="8" fillId="8" borderId="4" xfId="1" applyFont="1" applyFill="1" applyBorder="1" applyAlignment="1" applyProtection="1">
      <alignment horizontal="center" vertical="center" wrapText="1"/>
    </xf>
    <xf numFmtId="0" fontId="8" fillId="9" borderId="4" xfId="1" applyFont="1" applyFill="1" applyBorder="1" applyAlignment="1" applyProtection="1">
      <alignment horizontal="center" vertical="center" wrapText="1"/>
    </xf>
    <xf numFmtId="0" fontId="8" fillId="8" borderId="4" xfId="2" applyFont="1" applyFill="1" applyBorder="1" applyAlignment="1" applyProtection="1">
      <alignmen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8" fillId="0" borderId="11" xfId="2" applyFont="1" applyBorder="1" applyAlignment="1" applyProtection="1">
      <alignment horizontal="left" vertical="center" wrapText="1"/>
    </xf>
    <xf numFmtId="0" fontId="8" fillId="0" borderId="12" xfId="2" applyFont="1" applyBorder="1" applyAlignment="1" applyProtection="1">
      <alignment horizontal="left" vertical="center" wrapText="1"/>
    </xf>
    <xf numFmtId="0" fontId="8" fillId="0" borderId="9" xfId="2" applyFont="1" applyBorder="1" applyAlignment="1" applyProtection="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9" xfId="0" applyBorder="1" applyAlignment="1">
      <alignment vertical="center" wrapText="1"/>
    </xf>
    <xf numFmtId="0" fontId="0" fillId="0" borderId="4" xfId="0" applyBorder="1" applyAlignment="1">
      <alignment vertical="center" wrapText="1"/>
    </xf>
    <xf numFmtId="0" fontId="13" fillId="0" borderId="4" xfId="1" applyFont="1" applyBorder="1" applyAlignment="1" applyProtection="1">
      <alignment vertical="center" wrapText="1"/>
    </xf>
    <xf numFmtId="0" fontId="7" fillId="0" borderId="4" xfId="1" applyBorder="1" applyAlignment="1" applyProtection="1">
      <alignment vertical="center" wrapText="1"/>
    </xf>
    <xf numFmtId="0" fontId="0" fillId="7" borderId="11" xfId="0" applyFill="1" applyBorder="1" applyAlignment="1">
      <alignment vertical="center" wrapText="1"/>
    </xf>
    <xf numFmtId="0" fontId="0" fillId="7" borderId="12" xfId="0" applyFill="1"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0" fillId="0" borderId="9" xfId="0" applyBorder="1" applyAlignment="1">
      <alignmen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3"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center" vertical="center" textRotation="90" wrapText="1"/>
    </xf>
    <xf numFmtId="0" fontId="0" fillId="0" borderId="9" xfId="0" applyFont="1" applyBorder="1" applyAlignment="1">
      <alignment horizontal="center" vertical="center" wrapText="1"/>
    </xf>
    <xf numFmtId="0" fontId="7" fillId="0" borderId="9" xfId="1" applyBorder="1" applyAlignment="1" applyProtection="1">
      <alignment vertical="center"/>
    </xf>
    <xf numFmtId="0" fontId="7" fillId="0" borderId="9" xfId="1" applyFont="1" applyBorder="1" applyAlignment="1" applyProtection="1">
      <alignment vertical="center" wrapText="1"/>
    </xf>
    <xf numFmtId="0" fontId="0" fillId="3" borderId="4" xfId="0" applyFont="1" applyFill="1" applyBorder="1" applyAlignment="1">
      <alignment horizontal="center" vertical="center" wrapText="1"/>
    </xf>
    <xf numFmtId="0" fontId="0" fillId="0" borderId="4" xfId="0" applyFont="1" applyBorder="1" applyAlignment="1">
      <alignment horizontal="left" vertical="center" wrapText="1"/>
    </xf>
    <xf numFmtId="0" fontId="7" fillId="0" borderId="4" xfId="1" applyBorder="1" applyAlignment="1" applyProtection="1">
      <alignment vertical="center"/>
    </xf>
    <xf numFmtId="0" fontId="7" fillId="0" borderId="4" xfId="1" applyFont="1" applyBorder="1" applyAlignment="1" applyProtection="1">
      <alignment horizontal="left" vertical="center" wrapText="1"/>
    </xf>
    <xf numFmtId="0" fontId="7" fillId="0" borderId="11" xfId="1" applyBorder="1" applyAlignment="1" applyProtection="1">
      <alignment vertical="center" wrapText="1"/>
    </xf>
    <xf numFmtId="0" fontId="7" fillId="0" borderId="9" xfId="1" applyBorder="1" applyAlignment="1" applyProtection="1">
      <alignment horizontal="center" vertical="center" wrapText="1"/>
    </xf>
    <xf numFmtId="0" fontId="7" fillId="0" borderId="4" xfId="1" applyFont="1" applyFill="1" applyBorder="1" applyAlignment="1" applyProtection="1">
      <alignment horizontal="left" vertical="center" wrapText="1"/>
    </xf>
    <xf numFmtId="0" fontId="0" fillId="6" borderId="4" xfId="0" applyFont="1" applyFill="1" applyBorder="1" applyAlignment="1">
      <alignment horizontal="center" vertical="center" wrapText="1"/>
    </xf>
    <xf numFmtId="0" fontId="0" fillId="6" borderId="4" xfId="0" applyFont="1" applyFill="1" applyBorder="1" applyAlignment="1">
      <alignment horizontal="center" vertical="center"/>
    </xf>
    <xf numFmtId="0" fontId="7" fillId="0" borderId="11" xfId="1" applyBorder="1" applyAlignment="1" applyProtection="1">
      <alignment horizontal="left" vertical="center" wrapText="1"/>
    </xf>
    <xf numFmtId="0" fontId="7" fillId="0" borderId="12" xfId="1" applyBorder="1" applyAlignment="1" applyProtection="1">
      <alignment horizontal="left" vertical="center" wrapText="1"/>
    </xf>
    <xf numFmtId="0" fontId="7" fillId="0" borderId="9" xfId="1" applyBorder="1" applyAlignment="1" applyProtection="1">
      <alignment horizontal="left" vertical="center" wrapText="1"/>
    </xf>
    <xf numFmtId="0" fontId="0" fillId="0" borderId="11" xfId="0" applyFont="1" applyBorder="1" applyAlignment="1">
      <alignment horizontal="center" vertical="center" wrapText="1"/>
    </xf>
    <xf numFmtId="0" fontId="7" fillId="0" borderId="11" xfId="1" applyFont="1" applyFill="1" applyBorder="1" applyAlignment="1" applyProtection="1">
      <alignment horizontal="left" vertical="center" wrapText="1"/>
    </xf>
    <xf numFmtId="0" fontId="0" fillId="0" borderId="11" xfId="0" applyFont="1" applyFill="1" applyBorder="1" applyAlignment="1">
      <alignment horizontal="center" vertical="center" wrapText="1"/>
    </xf>
    <xf numFmtId="0" fontId="7" fillId="0" borderId="4" xfId="1" applyFont="1" applyBorder="1" applyAlignment="1" applyProtection="1">
      <alignment horizontal="center" vertical="center" wrapText="1"/>
    </xf>
    <xf numFmtId="0" fontId="8" fillId="0" borderId="11"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7" fillId="0" borderId="4" xfId="1" applyFill="1" applyBorder="1" applyAlignment="1" applyProtection="1">
      <alignment horizontal="left" vertical="center" wrapText="1"/>
    </xf>
    <xf numFmtId="0" fontId="8" fillId="0" borderId="4" xfId="1" applyFont="1" applyFill="1" applyBorder="1" applyAlignment="1" applyProtection="1">
      <alignment horizontal="center" vertical="center" wrapText="1"/>
    </xf>
    <xf numFmtId="0" fontId="0" fillId="0" borderId="4" xfId="0" applyFont="1" applyBorder="1" applyAlignment="1">
      <alignment horizontal="center"/>
    </xf>
    <xf numFmtId="0" fontId="0" fillId="3" borderId="4" xfId="0" applyFont="1" applyFill="1" applyBorder="1" applyAlignment="1">
      <alignment horizontal="center" vertical="center"/>
    </xf>
    <xf numFmtId="0" fontId="0" fillId="0" borderId="11" xfId="0" applyFont="1" applyBorder="1" applyAlignment="1">
      <alignment horizontal="left" vertical="center" wrapText="1"/>
    </xf>
    <xf numFmtId="0" fontId="7" fillId="0" borderId="11" xfId="1" applyFont="1" applyBorder="1" applyAlignment="1" applyProtection="1">
      <alignment horizontal="left"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0" borderId="12" xfId="0" applyFont="1" applyBorder="1" applyAlignment="1">
      <alignment horizontal="center" vertical="center" wrapText="1"/>
    </xf>
    <xf numFmtId="0" fontId="7" fillId="0" borderId="12" xfId="1" applyFont="1" applyBorder="1" applyAlignment="1" applyProtection="1">
      <alignment horizontal="center" vertical="center" wrapText="1"/>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7" fillId="0" borderId="4" xfId="1" applyFont="1" applyFill="1" applyBorder="1" applyAlignment="1" applyProtection="1">
      <alignment horizontal="center" vertical="center" wrapText="1"/>
    </xf>
    <xf numFmtId="0" fontId="0"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0" fillId="3" borderId="4" xfId="1" applyFont="1" applyFill="1" applyBorder="1" applyAlignment="1" applyProtection="1">
      <alignment horizontal="center" vertical="center" wrapText="1"/>
    </xf>
    <xf numFmtId="0" fontId="7" fillId="3" borderId="4" xfId="1" applyFont="1" applyFill="1" applyBorder="1" applyAlignment="1" applyProtection="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8" borderId="11" xfId="0" applyFill="1" applyBorder="1" applyAlignment="1">
      <alignment horizontal="left" vertical="center" wrapText="1"/>
    </xf>
    <xf numFmtId="0" fontId="0" fillId="8" borderId="12" xfId="0" applyFill="1" applyBorder="1" applyAlignment="1">
      <alignment horizontal="left" vertical="center" wrapText="1"/>
    </xf>
    <xf numFmtId="0" fontId="0" fillId="8" borderId="9" xfId="0" applyFill="1" applyBorder="1" applyAlignment="1">
      <alignment horizontal="left" vertical="center" wrapText="1"/>
    </xf>
    <xf numFmtId="0" fontId="0" fillId="8" borderId="11" xfId="0" applyFill="1" applyBorder="1" applyAlignment="1">
      <alignment vertical="center" wrapText="1"/>
    </xf>
    <xf numFmtId="0" fontId="0" fillId="8" borderId="9" xfId="0" applyFill="1" applyBorder="1" applyAlignment="1">
      <alignment vertical="center" wrapText="1"/>
    </xf>
    <xf numFmtId="0" fontId="7" fillId="0" borderId="5" xfId="1" applyFont="1" applyBorder="1" applyAlignment="1" applyProtection="1">
      <alignment horizontal="left" vertical="center" wrapText="1"/>
    </xf>
    <xf numFmtId="0" fontId="9" fillId="0" borderId="0" xfId="0" applyFont="1" applyBorder="1" applyAlignment="1">
      <alignment horizontal="center"/>
    </xf>
    <xf numFmtId="0" fontId="7" fillId="0" borderId="4" xfId="1" applyBorder="1" applyProtection="1"/>
    <xf numFmtId="0" fontId="6" fillId="0" borderId="4" xfId="0" applyFont="1" applyFill="1" applyBorder="1" applyAlignment="1">
      <alignment horizontal="center" vertical="center" wrapText="1"/>
    </xf>
    <xf numFmtId="0" fontId="0" fillId="2" borderId="12" xfId="0" applyFont="1" applyFill="1" applyBorder="1" applyAlignment="1">
      <alignment horizontal="center" vertical="center"/>
    </xf>
    <xf numFmtId="0" fontId="0" fillId="2" borderId="9" xfId="0" applyFont="1" applyFill="1" applyBorder="1" applyAlignment="1">
      <alignment horizontal="center" vertical="center"/>
    </xf>
  </cellXfs>
  <cellStyles count="5">
    <cellStyle name="Hipervínculo" xfId="1" builtinId="8"/>
    <cellStyle name="Hipervínculo 2" xfId="4" xr:uid="{00000000-0005-0000-0000-000001000000}"/>
    <cellStyle name="Hipervínculo 3" xfId="2" xr:uid="{00000000-0005-0000-0000-000002000000}"/>
    <cellStyle name="Normal" xfId="0" builtinId="0"/>
    <cellStyle name="Normal 2" xfId="3" xr:uid="{00000000-0005-0000-0000-000004000000}"/>
  </cellStyles>
  <dxfs count="0"/>
  <tableStyles count="0" defaultTableStyle="TableStyleMedium2" defaultPivotStyle="PivotStyleLight16"/>
  <colors>
    <indexedColors>
      <rgbColor rgb="FF000000"/>
      <rgbColor rgb="FFFFFFFF"/>
      <rgbColor rgb="FFC00000"/>
      <rgbColor rgb="FF00FF00"/>
      <rgbColor rgb="FF0000FF"/>
      <rgbColor rgb="FFFFF200"/>
      <rgbColor rgb="FFFF00FF"/>
      <rgbColor rgb="FF00FFFF"/>
      <rgbColor rgb="FF800000"/>
      <rgbColor rgb="FF008000"/>
      <rgbColor rgb="FF000080"/>
      <rgbColor rgb="FF808000"/>
      <rgbColor rgb="FF800080"/>
      <rgbColor rgb="FF008080"/>
      <rgbColor rgb="FFE6B9B8"/>
      <rgbColor rgb="FF4F81BD"/>
      <rgbColor rgb="FF9999FF"/>
      <rgbColor rgb="FFC0504D"/>
      <rgbColor rgb="FFFFFFCC"/>
      <rgbColor rgb="FFCCFFFF"/>
      <rgbColor rgb="FF660066"/>
      <rgbColor rgb="FFD99694"/>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450"/>
      <rgbColor rgb="FF87D1D1"/>
      <rgbColor rgb="FFFF99CC"/>
      <rgbColor rgb="FFCC99FF"/>
      <rgbColor rgb="FFFCD5B5"/>
      <rgbColor rgb="FF4472C4"/>
      <rgbColor rgb="FF33CCCC"/>
      <rgbColor rgb="FF99CC00"/>
      <rgbColor rgb="FFFDB94D"/>
      <rgbColor rgb="FFC49500"/>
      <rgbColor rgb="FFFF6600"/>
      <rgbColor rgb="FF595959"/>
      <rgbColor rgb="FF969696"/>
      <rgbColor rgb="FF003366"/>
      <rgbColor rgb="FF339966"/>
      <rgbColor rgb="FF003300"/>
      <rgbColor rgb="FF333300"/>
      <rgbColor rgb="FF993300"/>
      <rgbColor rgb="FF993366"/>
      <rgbColor rgb="FF333399"/>
      <rgbColor rgb="FF30303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100" b="1" strike="noStrike" spc="-1">
                <a:solidFill>
                  <a:srgbClr val="595959"/>
                </a:solidFill>
                <a:latin typeface="Calibri"/>
              </a:defRPr>
            </a:pPr>
            <a:r>
              <a:rPr lang="es-CO" sz="1100" b="1" strike="noStrike" spc="-1">
                <a:solidFill>
                  <a:srgbClr val="595959"/>
                </a:solidFill>
                <a:latin typeface="Calibri"/>
              </a:rPr>
              <a:t>NIVEL DE CUMPLIMIENTO LEY 1712 DE 2014
</a:t>
            </a:r>
          </a:p>
        </c:rich>
      </c:tx>
      <c:overlay val="0"/>
      <c:spPr>
        <a:noFill/>
        <a:ln>
          <a:noFill/>
        </a:ln>
      </c:spPr>
    </c:title>
    <c:autoTitleDeleted val="0"/>
    <c:view3D>
      <c:rotX val="30"/>
      <c:rotY val="0"/>
      <c:rAngAx val="0"/>
    </c:view3D>
    <c:floor>
      <c:thickness val="0"/>
      <c:spPr>
        <a:solidFill>
          <a:srgbClr val="D9D9D9"/>
        </a:solidFill>
        <a:ln>
          <a:noFill/>
        </a:ln>
      </c:spPr>
    </c:floor>
    <c:sideWall>
      <c:thickness val="0"/>
      <c:spPr>
        <a:solidFill>
          <a:srgbClr val="D9D9D9"/>
        </a:solidFill>
        <a:ln>
          <a:noFill/>
        </a:ln>
      </c:spPr>
    </c:sideWall>
    <c:backWall>
      <c:thickness val="0"/>
      <c:spPr>
        <a:solidFill>
          <a:srgbClr val="D9D9D9"/>
        </a:solidFill>
        <a:ln>
          <a:noFill/>
        </a:ln>
      </c:spPr>
    </c:backWall>
    <c:plotArea>
      <c:layout>
        <c:manualLayout>
          <c:layoutTarget val="inner"/>
          <c:xMode val="edge"/>
          <c:yMode val="edge"/>
          <c:x val="0.16508321112032101"/>
          <c:y val="0.26891198526509702"/>
          <c:w val="0.74182235541669295"/>
          <c:h val="0.57189843441652399"/>
        </c:manualLayout>
      </c:layout>
      <c:pie3DChart>
        <c:varyColors val="1"/>
        <c:ser>
          <c:idx val="0"/>
          <c:order val="0"/>
          <c:spPr>
            <a:solidFill>
              <a:srgbClr val="4F81BD"/>
            </a:solidFill>
            <a:ln>
              <a:noFill/>
            </a:ln>
          </c:spPr>
          <c:dPt>
            <c:idx val="0"/>
            <c:bubble3D val="0"/>
            <c:spPr>
              <a:solidFill>
                <a:srgbClr val="4472C4"/>
              </a:solidFill>
              <a:ln>
                <a:noFill/>
              </a:ln>
            </c:spPr>
            <c:extLst>
              <c:ext xmlns:c16="http://schemas.microsoft.com/office/drawing/2014/chart" uri="{C3380CC4-5D6E-409C-BE32-E72D297353CC}">
                <c16:uniqueId val="{00000001-5D0B-4360-9236-48418DD055A3}"/>
              </c:ext>
            </c:extLst>
          </c:dPt>
          <c:dPt>
            <c:idx val="1"/>
            <c:bubble3D val="0"/>
            <c:spPr>
              <a:solidFill>
                <a:srgbClr val="C0504D"/>
              </a:solidFill>
              <a:ln>
                <a:noFill/>
              </a:ln>
            </c:spPr>
            <c:extLst>
              <c:ext xmlns:c16="http://schemas.microsoft.com/office/drawing/2014/chart" uri="{C3380CC4-5D6E-409C-BE32-E72D297353CC}">
                <c16:uniqueId val="{00000003-5D0B-4360-9236-48418DD055A3}"/>
              </c:ext>
            </c:extLst>
          </c:dPt>
          <c:dLbls>
            <c:spPr>
              <a:noFill/>
              <a:ln>
                <a:noFill/>
              </a:ln>
              <a:effectLst/>
            </c:spPr>
            <c:dLblPos val="outEnd"/>
            <c:showLegendKey val="0"/>
            <c:showVal val="0"/>
            <c:showCatName val="1"/>
            <c:showSerName val="0"/>
            <c:showPercent val="1"/>
            <c:showBubbleSize val="1"/>
            <c:showLeaderLines val="0"/>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108</c:v>
                </c:pt>
                <c:pt idx="1">
                  <c:v>7</c:v>
                </c:pt>
              </c:numCache>
            </c:numRef>
          </c:val>
          <c:extLst>
            <c:ext xmlns:c16="http://schemas.microsoft.com/office/drawing/2014/chart" uri="{C3380CC4-5D6E-409C-BE32-E72D297353CC}">
              <c16:uniqueId val="{00000004-5D0B-4360-9236-48418DD055A3}"/>
            </c:ext>
          </c:extLst>
        </c:ser>
        <c:dLbls>
          <c:showLegendKey val="0"/>
          <c:showVal val="0"/>
          <c:showCatName val="0"/>
          <c:showSerName val="0"/>
          <c:showPercent val="0"/>
          <c:showBubbleSize val="0"/>
          <c:showLeaderLines val="0"/>
        </c:dLbls>
      </c:pie3DChart>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218880</xdr:colOff>
      <xdr:row>24</xdr:row>
      <xdr:rowOff>1227600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3</xdr:col>
      <xdr:colOff>275040</xdr:colOff>
      <xdr:row>3</xdr:row>
      <xdr:rowOff>111600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0" y="0"/>
          <a:ext cx="3462480" cy="11116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391320</xdr:colOff>
      <xdr:row>0</xdr:row>
      <xdr:rowOff>185760</xdr:rowOff>
    </xdr:from>
    <xdr:to>
      <xdr:col>8</xdr:col>
      <xdr:colOff>398160</xdr:colOff>
      <xdr:row>11</xdr:row>
      <xdr:rowOff>16920</xdr:rowOff>
    </xdr:to>
    <xdr:graphicFrame macro="">
      <xdr:nvGraphicFramePr>
        <xdr:cNvPr id="4" name="Gráfico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autoFilter ref="A2:B5" xr:uid="{00000000-0009-0000-0100-000001000000}"/>
  <tableColumns count="2">
    <tableColumn id="1" xr3:uid="{00000000-0010-0000-0000-000001000000}" name="CRITERIOS   "/>
    <tableColumn id="2" xr3:uid="{00000000-0010-0000-0000-000002000000}" name="TOTAL"/>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tunjuelito.gov.co/transparencia/informacion-interes/informacion-adicional" TargetMode="External"/><Relationship Id="rId18" Type="http://schemas.openxmlformats.org/officeDocument/2006/relationships/hyperlink" Target="http://www.tunjuelito.gov.co/transparencia/organizacion/directorio-entidades" TargetMode="External"/><Relationship Id="rId26" Type="http://schemas.openxmlformats.org/officeDocument/2006/relationships/hyperlink" Target="http://www.tunjuelito.gov.co/transparencia/presupuesto/estados-financieros" TargetMode="External"/><Relationship Id="rId39" Type="http://schemas.openxmlformats.org/officeDocument/2006/relationships/hyperlink" Target="http://www.tunjuelito.gov.co/transparencia/control/informacion-poblacion-vulnerable" TargetMode="External"/><Relationship Id="rId21"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34"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42" Type="http://schemas.openxmlformats.org/officeDocument/2006/relationships/hyperlink" Target="http://www.tunjuelito.gov.co/transparencia/contratacion/plan-anual-adquisiciones" TargetMode="External"/><Relationship Id="rId47" Type="http://schemas.openxmlformats.org/officeDocument/2006/relationships/hyperlink" Target="http://www.gobiernobogota.gov.co/transparencia/instrumentos-gestion-informacion-publica/gestion-documental/105-programa-gestion" TargetMode="External"/><Relationship Id="rId50" Type="http://schemas.openxmlformats.org/officeDocument/2006/relationships/hyperlink" Target="http://www.tunjuelito.gov.co/transparencia/instrumentos-gestion-informacion-publica/Informe-pqr-denuncias-solicitudes" TargetMode="External"/><Relationship Id="rId55" Type="http://schemas.openxmlformats.org/officeDocument/2006/relationships/hyperlink" Target="http://www.tunjuelito.gov.co/transparencia/instrumentos-gestion-informacion-publica/Informe-pqr-denuncias-solicitudes" TargetMode="External"/><Relationship Id="rId63" Type="http://schemas.openxmlformats.org/officeDocument/2006/relationships/hyperlink" Target="http://www.tunjuelito.gov.co/transparencia/planeacion/plan-gasto-publico" TargetMode="External"/><Relationship Id="rId68" Type="http://schemas.openxmlformats.org/officeDocument/2006/relationships/printerSettings" Target="../printerSettings/printerSettings1.bin"/><Relationship Id="rId7" Type="http://schemas.openxmlformats.org/officeDocument/2006/relationships/hyperlink" Target="http://www.tunjuelito.gov.co/transparencia/informacion-interes/publicaciones" TargetMode="External"/><Relationship Id="rId2" Type="http://schemas.openxmlformats.org/officeDocument/2006/relationships/hyperlink" Target="http://www.tunjuelito.gov.co/transparencia/atencion-ciudadano/sede-principal" TargetMode="External"/><Relationship Id="rId16" Type="http://schemas.openxmlformats.org/officeDocument/2006/relationships/hyperlink" Target="http://gaia.gobiernobogota.gov.co/content/sistema-integrado-de-gesti&#243;n-sdg" TargetMode="External"/><Relationship Id="rId29" Type="http://schemas.openxmlformats.org/officeDocument/2006/relationships/hyperlink" Target="http://www.gobiernobogota.gov.co/transparencia/planeacion/participacion-ciudadana" TargetMode="External"/><Relationship Id="rId1" Type="http://schemas.openxmlformats.org/officeDocument/2006/relationships/hyperlink" Target="http://www.tunjuelito.gov.co/transparencia" TargetMode="External"/><Relationship Id="rId6" Type="http://schemas.openxmlformats.org/officeDocument/2006/relationships/hyperlink" Target="mailto:notifica.judicial@gobiernobogota.gov.co" TargetMode="External"/><Relationship Id="rId11" Type="http://schemas.openxmlformats.org/officeDocument/2006/relationships/hyperlink" Target="http://www.tunjuelito.gov.co/todas-las-noticias" TargetMode="External"/><Relationship Id="rId24" Type="http://schemas.openxmlformats.org/officeDocument/2006/relationships/hyperlink" Target="http://www.tunjuelito.gov.co/transparencia/presupuesto/ejecucion-presupuestal" TargetMode="External"/><Relationship Id="rId32"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37" Type="http://schemas.openxmlformats.org/officeDocument/2006/relationships/hyperlink" Target="http://www.tunjuelito.gov.co/transparencia/control/planes-mejoramiento" TargetMode="External"/><Relationship Id="rId40" Type="http://schemas.openxmlformats.org/officeDocument/2006/relationships/hyperlink" Target="http://www.gobiernobogota.gov.co/transparencia/control/defensa-judicial/defensa-judicial" TargetMode="External"/><Relationship Id="rId45" Type="http://schemas.openxmlformats.org/officeDocument/2006/relationships/hyperlink" Target="http://www.gobiernobogota.gov.co/node/28" TargetMode="External"/><Relationship Id="rId53" Type="http://schemas.openxmlformats.org/officeDocument/2006/relationships/hyperlink" Target="http://www.tunjuelito.gov.co/transparencia/instrumentos-gestion-informacion-publica/Informe-pqr-denuncias-solicitudes" TargetMode="External"/><Relationship Id="rId58" Type="http://schemas.openxmlformats.org/officeDocument/2006/relationships/hyperlink" Target="http://tunjuelito.gov.co/transparencia/planeacion/planes/proyecto-acuerdo-plan-desarrollo-local-2021-2024-radicado-la-jal-0" TargetMode="External"/><Relationship Id="rId66" Type="http://schemas.openxmlformats.org/officeDocument/2006/relationships/hyperlink" Target="http://www.tunjuelito.gov.co/transparencia/contratacion/informacion_contractual" TargetMode="External"/><Relationship Id="rId5" Type="http://schemas.openxmlformats.org/officeDocument/2006/relationships/hyperlink" Target="http://www.tunjuelito.gov.co/transparencia/atencion-ciudadano/sedes" TargetMode="External"/><Relationship Id="rId15" Type="http://schemas.openxmlformats.org/officeDocument/2006/relationships/hyperlink" Target="http://www.tunjuelito.gov.co/transparencia/organizacion/funciones-y-deberes" TargetMode="External"/><Relationship Id="rId23" Type="http://schemas.openxmlformats.org/officeDocument/2006/relationships/hyperlink" Target="http://www.tunjuelito.gov.co/transparencia/presupuesto/ejecucion-presupuestal" TargetMode="External"/><Relationship Id="rId28" Type="http://schemas.openxmlformats.org/officeDocument/2006/relationships/hyperlink" Target="http://www.tunjuelito.gov.co/transparencia/planeacion/metas-objetivos-indicadores" TargetMode="External"/><Relationship Id="rId36" Type="http://schemas.openxmlformats.org/officeDocument/2006/relationships/hyperlink" Target="http://www.gobiernobogota.gov.co/transparencia/control/reportes-control-interno-sgd" TargetMode="External"/><Relationship Id="rId49" Type="http://schemas.openxmlformats.org/officeDocument/2006/relationships/hyperlink" Target="http://www.tunjuelito.gov.co/transparencia/instrumentos-gestion-informacion-publica/relacionados-la-informacion/108-costos" TargetMode="External"/><Relationship Id="rId57" Type="http://schemas.openxmlformats.org/officeDocument/2006/relationships/hyperlink" Target="http://www.tunjuelito.gov.co/transparencia/instrumentos-gestion-informacion-publica/Informe-pqr-denuncias-solicitudes" TargetMode="External"/><Relationship Id="rId61" Type="http://schemas.openxmlformats.org/officeDocument/2006/relationships/hyperlink" Target="http://www.gobiernobogota.gov.co/transparencia/atencion-ciudadano/pol%C3%ADticas-seguridad-la-informaci%C3%B3n-y-protecci%C3%B3n-datos-pesonales" TargetMode="External"/><Relationship Id="rId10" Type="http://schemas.openxmlformats.org/officeDocument/2006/relationships/hyperlink" Target="http://www.tunjuelito.gov.co/transparencia/informacion-interes/glosario" TargetMode="External"/><Relationship Id="rId19" Type="http://schemas.openxmlformats.org/officeDocument/2006/relationships/hyperlink" Target="http://www.tunjuelito.gov.co/transparencia/organizacion/directorio-agremiaciones-asociaciones-y-otros-grupos-interes" TargetMode="External"/><Relationship Id="rId31" Type="http://schemas.openxmlformats.org/officeDocument/2006/relationships/hyperlink" Target="http://www.gobiernobogota.gov.co/transparencia/control/informes-gestion-evaluacion-auditoria-sdg" TargetMode="External"/><Relationship Id="rId44" Type="http://schemas.openxmlformats.org/officeDocument/2006/relationships/hyperlink" Target="http://www.gobiernobogota.gov.co/transparencia/instrumentos-gestion-informacion-publica/relacionados-la-informacion/102-registro" TargetMode="External"/><Relationship Id="rId52" Type="http://schemas.openxmlformats.org/officeDocument/2006/relationships/hyperlink" Target="http://www.tunjuelito.gov.co/transparencia/instrumentos-gestion-informacion-publica/Informe-pqr-denuncias-solicitudes" TargetMode="External"/><Relationship Id="rId60" Type="http://schemas.openxmlformats.org/officeDocument/2006/relationships/hyperlink" Target="http://www.gobiernobogota.gov.co/content/datos-abiertos" TargetMode="External"/><Relationship Id="rId65" Type="http://schemas.openxmlformats.org/officeDocument/2006/relationships/hyperlink" Target="http://www.tunjuelito.gov.co/tabla_archivos/107-registro-publicaciones" TargetMode="External"/><Relationship Id="rId4" Type="http://schemas.openxmlformats.org/officeDocument/2006/relationships/hyperlink" Target="http://www.tunjuelito.gov.co/govi-sdqs/crear" TargetMode="External"/><Relationship Id="rId9" Type="http://schemas.openxmlformats.org/officeDocument/2006/relationships/hyperlink" Target="http://www.tunjuelito.gov.co/transparencia/informacion-interes/faqs" TargetMode="External"/><Relationship Id="rId14" Type="http://schemas.openxmlformats.org/officeDocument/2006/relationships/hyperlink" Target="http://www.tunjuelito.gov.co/transparencia/organizacion/quienes-somos" TargetMode="External"/><Relationship Id="rId22" Type="http://schemas.openxmlformats.org/officeDocument/2006/relationships/hyperlink" Target="http://www.tunjuelito.gov.co/transparencia/presupuesto/general" TargetMode="External"/><Relationship Id="rId27" Type="http://schemas.openxmlformats.org/officeDocument/2006/relationships/hyperlink" Target="http://www.tunjuelito.gov.co/transparencia/planeacion/planes" TargetMode="External"/><Relationship Id="rId30" Type="http://schemas.openxmlformats.org/officeDocument/2006/relationships/hyperlink" Target="http://tunjuelito.gov.co/transparencia/planeacion/informes-empalme" TargetMode="External"/><Relationship Id="rId35" Type="http://schemas.openxmlformats.org/officeDocument/2006/relationships/hyperlink" Target="http://www.gobiernobogota.gov.co/transparencia/control/reportes-control-interno-sgd" TargetMode="External"/><Relationship Id="rId43" Type="http://schemas.openxmlformats.org/officeDocument/2006/relationships/hyperlink" Target="http://www.tunjuelito.gov.co/transparencia/tramites-servicios" TargetMode="External"/><Relationship Id="rId48" Type="http://schemas.openxmlformats.org/officeDocument/2006/relationships/hyperlink" Target="http://www.gobiernobogota.gov.co/contenidos/tablas-retencion-documetal-la-secretaria-distriral-gobierno" TargetMode="External"/><Relationship Id="rId56" Type="http://schemas.openxmlformats.org/officeDocument/2006/relationships/hyperlink" Target="http://www.tunjuelito.gov.co/transparencia/instrumentos-gestion-informacion-publica/Informe-pqr-denuncias-solicitudes" TargetMode="External"/><Relationship Id="rId64" Type="http://schemas.openxmlformats.org/officeDocument/2006/relationships/hyperlink" Target="https://community.secop.gov.co/Public/App/AnnualPurchasingPlanEditPublic/View?id=79247" TargetMode="External"/><Relationship Id="rId69" Type="http://schemas.openxmlformats.org/officeDocument/2006/relationships/drawing" Target="../drawings/drawing1.xml"/><Relationship Id="rId8" Type="http://schemas.openxmlformats.org/officeDocument/2006/relationships/hyperlink" Target="http://www.tunjuelito.gov.co/transparencia/informacion-interes/convocatorias" TargetMode="External"/><Relationship Id="rId51" Type="http://schemas.openxmlformats.org/officeDocument/2006/relationships/hyperlink" Target="http://www.tunjuelito.gov.co/transparencia/instrumentos-gestion-informacion-publica/Informe-pqr-denuncias-solicitudes" TargetMode="External"/><Relationship Id="rId3" Type="http://schemas.openxmlformats.org/officeDocument/2006/relationships/hyperlink" Target="http://www.tunjuelito/" TargetMode="External"/><Relationship Id="rId12" Type="http://schemas.openxmlformats.org/officeDocument/2006/relationships/hyperlink" Target="http://www.tunjuelito.gov.co/calendario/month" TargetMode="External"/><Relationship Id="rId17" Type="http://schemas.openxmlformats.org/officeDocument/2006/relationships/hyperlink" Target="http://www.tunjuelito.gov.co/transparencia/organizacion/directorio-informacion-servidores-publicos-empleados-y-contratistas" TargetMode="External"/><Relationship Id="rId25" Type="http://schemas.openxmlformats.org/officeDocument/2006/relationships/hyperlink" Target="http://www.tunjuelito.gov.co/transparencia/presupuesto/general" TargetMode="External"/><Relationship Id="rId33" Type="http://schemas.openxmlformats.org/officeDocument/2006/relationships/hyperlink" Target="http://www.gobiernobogota.gov.co/rendicion-de-cuentas/" TargetMode="External"/><Relationship Id="rId38" Type="http://schemas.openxmlformats.org/officeDocument/2006/relationships/hyperlink" Target="http://www.gobiernobogota.gov.co/transparencia/control/entes-control-vigilancia-mecanismos-supervision" TargetMode="External"/><Relationship Id="rId46" Type="http://schemas.openxmlformats.org/officeDocument/2006/relationships/hyperlink" Target="http://www.tunjuelito.gov.co/transparencia/instrumentos-gestion-informacion-publica/relacionados-informacion" TargetMode="External"/><Relationship Id="rId59" Type="http://schemas.openxmlformats.org/officeDocument/2006/relationships/hyperlink" Target="http://www.tunjuelito.gov.co/mi-localidad/conociendo-mi-localidad/alcalde-local" TargetMode="External"/><Relationship Id="rId67" Type="http://schemas.openxmlformats.org/officeDocument/2006/relationships/hyperlink" Target="http://www.gobiernobogota.gov.co/contenidos/oficina-asesora-comunicaciones/gobierno-ninos" TargetMode="External"/><Relationship Id="rId20" Type="http://schemas.openxmlformats.org/officeDocument/2006/relationships/hyperlink" Target="http://www.gobiernobogota.gov.co/transparencia/organizacion/ofertas-empleo-0" TargetMode="External"/><Relationship Id="rId41" Type="http://schemas.openxmlformats.org/officeDocument/2006/relationships/hyperlink" Target="http://www.gobiernobogota.gov.co/transparencia/contratacion/manual_contrataciones" TargetMode="External"/><Relationship Id="rId54" Type="http://schemas.openxmlformats.org/officeDocument/2006/relationships/hyperlink" Target="http://www.tunjuelito.gov.co/transparencia/control/planes-mejoramiento" TargetMode="External"/><Relationship Id="rId62" Type="http://schemas.openxmlformats.org/officeDocument/2006/relationships/hyperlink" Target="http://www.tunjuelito.gov.co/transparencia/organizacion/organigrama"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1"/>
  <sheetViews>
    <sheetView showGridLines="0" tabSelected="1" topLeftCell="A82" zoomScale="70" zoomScaleNormal="70" workbookViewId="0">
      <selection activeCell="M164" sqref="M164"/>
    </sheetView>
  </sheetViews>
  <sheetFormatPr baseColWidth="10" defaultColWidth="9.140625" defaultRowHeight="15" x14ac:dyDescent="0.25"/>
  <cols>
    <col min="1" max="1" width="13.7109375" style="1" customWidth="1"/>
    <col min="2" max="2" width="18.85546875" style="2" customWidth="1"/>
    <col min="3" max="3" width="3.28515625" style="3" customWidth="1"/>
    <col min="4" max="4" width="49.5703125" style="4" customWidth="1"/>
    <col min="5" max="5" width="35.42578125" style="5" hidden="1" customWidth="1"/>
    <col min="6" max="6" width="22" style="6" hidden="1" customWidth="1"/>
    <col min="7" max="7" width="51" style="7" customWidth="1"/>
    <col min="8" max="8" width="17.28515625" style="3" customWidth="1"/>
    <col min="9" max="9" width="14.28515625" style="3" hidden="1" customWidth="1"/>
    <col min="10" max="10" width="28" style="8" customWidth="1"/>
    <col min="11" max="11" width="15.85546875" style="1" customWidth="1"/>
    <col min="12" max="12" width="7" style="1" customWidth="1"/>
    <col min="13" max="13" width="114.28515625" style="9" customWidth="1"/>
    <col min="14" max="960" width="11.42578125" style="6"/>
    <col min="961" max="963" width="11.42578125"/>
    <col min="964" max="1025" width="9.140625" customWidth="1"/>
  </cols>
  <sheetData>
    <row r="1" spans="1:13" ht="27.75" customHeight="1" x14ac:dyDescent="0.25">
      <c r="A1" s="190" t="s">
        <v>0</v>
      </c>
      <c r="B1" s="190"/>
      <c r="C1" s="190"/>
      <c r="D1" s="190"/>
      <c r="E1" s="190"/>
      <c r="F1" s="190"/>
      <c r="G1" s="190"/>
      <c r="H1" s="190"/>
      <c r="I1" s="190"/>
      <c r="J1" s="190"/>
      <c r="K1" s="190"/>
      <c r="L1" s="190"/>
      <c r="M1" s="190"/>
    </row>
    <row r="2" spans="1:13" ht="30" x14ac:dyDescent="0.25">
      <c r="A2" s="190" t="s">
        <v>1</v>
      </c>
      <c r="B2" s="190"/>
      <c r="C2" s="190"/>
      <c r="D2" s="190"/>
      <c r="E2" s="190"/>
      <c r="F2" s="190"/>
      <c r="G2" s="190"/>
      <c r="H2" s="190"/>
      <c r="I2" s="190"/>
      <c r="J2" s="190"/>
      <c r="K2" s="190"/>
      <c r="L2" s="190"/>
      <c r="M2" s="190"/>
    </row>
    <row r="3" spans="1:13" ht="21" x14ac:dyDescent="0.25">
      <c r="A3" s="191" t="s">
        <v>2</v>
      </c>
      <c r="B3" s="191"/>
      <c r="C3" s="191"/>
      <c r="D3" s="191"/>
      <c r="E3" s="191"/>
      <c r="F3" s="191"/>
      <c r="G3" s="191"/>
      <c r="H3" s="191"/>
      <c r="I3" s="191"/>
      <c r="J3" s="191"/>
      <c r="K3" s="191"/>
      <c r="L3" s="191"/>
      <c r="M3" s="191"/>
    </row>
    <row r="4" spans="1:13" ht="26.25" x14ac:dyDescent="0.25">
      <c r="A4" s="192" t="s">
        <v>489</v>
      </c>
      <c r="B4" s="192"/>
      <c r="C4" s="192"/>
      <c r="D4" s="192"/>
      <c r="E4" s="192"/>
      <c r="F4" s="192"/>
      <c r="G4" s="192"/>
      <c r="H4" s="192"/>
      <c r="I4" s="192"/>
      <c r="J4" s="192"/>
      <c r="K4" s="192"/>
      <c r="L4" s="192"/>
      <c r="M4" s="192"/>
    </row>
    <row r="5" spans="1:13" ht="30" customHeight="1" x14ac:dyDescent="0.25">
      <c r="A5" s="193" t="s">
        <v>3</v>
      </c>
      <c r="B5" s="193"/>
      <c r="C5" s="193"/>
      <c r="D5" s="193"/>
      <c r="E5" s="193"/>
      <c r="F5" s="10" t="s">
        <v>4</v>
      </c>
      <c r="G5" s="193" t="s">
        <v>5</v>
      </c>
      <c r="H5" s="193" t="s">
        <v>6</v>
      </c>
      <c r="I5" s="194" t="s">
        <v>7</v>
      </c>
      <c r="J5" s="193" t="s">
        <v>8</v>
      </c>
      <c r="K5" s="11" t="s">
        <v>9</v>
      </c>
      <c r="L5" s="12"/>
      <c r="M5" s="10" t="s">
        <v>10</v>
      </c>
    </row>
    <row r="6" spans="1:13" s="14" customFormat="1" ht="84" customHeight="1" x14ac:dyDescent="0.25">
      <c r="A6" s="11" t="s">
        <v>11</v>
      </c>
      <c r="B6" s="13"/>
      <c r="C6" s="193" t="s">
        <v>12</v>
      </c>
      <c r="D6" s="193"/>
      <c r="E6" s="10" t="s">
        <v>13</v>
      </c>
      <c r="F6" s="10"/>
      <c r="G6" s="193"/>
      <c r="H6" s="193"/>
      <c r="I6" s="194"/>
      <c r="J6" s="193"/>
      <c r="K6" s="193" t="s">
        <v>14</v>
      </c>
      <c r="L6" s="193"/>
      <c r="M6" s="10" t="s">
        <v>15</v>
      </c>
    </row>
    <row r="7" spans="1:13" s="17" customFormat="1" ht="9.75" customHeight="1" x14ac:dyDescent="0.25">
      <c r="A7" s="116"/>
      <c r="B7" s="117"/>
      <c r="C7" s="117"/>
      <c r="D7" s="117"/>
      <c r="E7" s="117"/>
      <c r="F7" s="117"/>
      <c r="G7" s="117"/>
      <c r="H7" s="117"/>
      <c r="I7" s="117"/>
      <c r="J7" s="117"/>
      <c r="K7" s="117"/>
      <c r="L7" s="117"/>
      <c r="M7" s="15"/>
    </row>
    <row r="8" spans="1:13" ht="80.25" customHeight="1" x14ac:dyDescent="0.25">
      <c r="A8" s="195" t="s">
        <v>16</v>
      </c>
      <c r="B8" s="195"/>
      <c r="C8" s="195"/>
      <c r="D8" s="195"/>
      <c r="E8" s="195"/>
      <c r="F8" s="19" t="s">
        <v>17</v>
      </c>
      <c r="G8" s="149" t="s">
        <v>18</v>
      </c>
      <c r="H8" s="19" t="s">
        <v>19</v>
      </c>
      <c r="I8" s="195" t="s">
        <v>20</v>
      </c>
      <c r="J8" s="18"/>
      <c r="K8" s="20" t="s">
        <v>21</v>
      </c>
      <c r="L8" s="16">
        <f t="shared" ref="L8:L35" si="0">IF(K8="Si",1,IF(K8="No",0,"error"))</f>
        <v>1</v>
      </c>
      <c r="M8" s="21" t="s">
        <v>425</v>
      </c>
    </row>
    <row r="9" spans="1:13" ht="45" customHeight="1" x14ac:dyDescent="0.25">
      <c r="A9" s="196" t="s">
        <v>22</v>
      </c>
      <c r="B9" s="195" t="s">
        <v>23</v>
      </c>
      <c r="C9" s="22" t="s">
        <v>24</v>
      </c>
      <c r="D9" s="23" t="s">
        <v>25</v>
      </c>
      <c r="E9" s="24" t="s">
        <v>26</v>
      </c>
      <c r="F9" s="197" t="s">
        <v>27</v>
      </c>
      <c r="G9" s="198" t="s">
        <v>28</v>
      </c>
      <c r="H9" s="200" t="s">
        <v>20</v>
      </c>
      <c r="I9" s="195"/>
      <c r="J9" s="26" t="s">
        <v>29</v>
      </c>
      <c r="K9" s="20" t="s">
        <v>21</v>
      </c>
      <c r="L9" s="16">
        <f t="shared" si="0"/>
        <v>1</v>
      </c>
      <c r="M9" s="170" t="s">
        <v>426</v>
      </c>
    </row>
    <row r="10" spans="1:13" ht="60.75" customHeight="1" x14ac:dyDescent="0.25">
      <c r="A10" s="196"/>
      <c r="B10" s="195"/>
      <c r="C10" s="22" t="s">
        <v>30</v>
      </c>
      <c r="D10" s="23" t="s">
        <v>31</v>
      </c>
      <c r="E10" s="24" t="s">
        <v>32</v>
      </c>
      <c r="F10" s="197"/>
      <c r="G10" s="199"/>
      <c r="H10" s="200"/>
      <c r="I10" s="195"/>
      <c r="J10" s="26" t="s">
        <v>33</v>
      </c>
      <c r="K10" s="20" t="s">
        <v>21</v>
      </c>
      <c r="L10" s="16">
        <f t="shared" si="0"/>
        <v>1</v>
      </c>
      <c r="M10" s="171"/>
    </row>
    <row r="11" spans="1:13" ht="48.75" customHeight="1" x14ac:dyDescent="0.25">
      <c r="A11" s="196"/>
      <c r="B11" s="195"/>
      <c r="C11" s="22" t="s">
        <v>34</v>
      </c>
      <c r="D11" s="23" t="s">
        <v>35</v>
      </c>
      <c r="E11" s="24"/>
      <c r="F11" s="197"/>
      <c r="G11" s="199"/>
      <c r="H11" s="200"/>
      <c r="I11" s="195"/>
      <c r="J11" s="26" t="s">
        <v>29</v>
      </c>
      <c r="K11" s="20" t="s">
        <v>36</v>
      </c>
      <c r="L11" s="16">
        <f t="shared" si="0"/>
        <v>1</v>
      </c>
      <c r="M11" s="171"/>
    </row>
    <row r="12" spans="1:13" ht="54.75" customHeight="1" x14ac:dyDescent="0.25">
      <c r="A12" s="196"/>
      <c r="B12" s="195"/>
      <c r="C12" s="22" t="s">
        <v>37</v>
      </c>
      <c r="D12" s="23" t="s">
        <v>38</v>
      </c>
      <c r="E12" s="24" t="s">
        <v>39</v>
      </c>
      <c r="F12" s="197"/>
      <c r="G12" s="77" t="s">
        <v>28</v>
      </c>
      <c r="H12" s="200"/>
      <c r="I12" s="195"/>
      <c r="J12" s="26" t="s">
        <v>29</v>
      </c>
      <c r="K12" s="20" t="s">
        <v>36</v>
      </c>
      <c r="L12" s="16">
        <f t="shared" si="0"/>
        <v>1</v>
      </c>
      <c r="M12" s="171"/>
    </row>
    <row r="13" spans="1:13" ht="81" customHeight="1" x14ac:dyDescent="0.25">
      <c r="A13" s="196"/>
      <c r="B13" s="195"/>
      <c r="C13" s="22" t="s">
        <v>40</v>
      </c>
      <c r="D13" s="23" t="s">
        <v>41</v>
      </c>
      <c r="E13" s="24" t="s">
        <v>42</v>
      </c>
      <c r="F13" s="195" t="s">
        <v>27</v>
      </c>
      <c r="G13" s="77" t="s">
        <v>43</v>
      </c>
      <c r="H13" s="200"/>
      <c r="I13" s="195" t="s">
        <v>20</v>
      </c>
      <c r="J13" s="26" t="s">
        <v>29</v>
      </c>
      <c r="K13" s="20" t="s">
        <v>36</v>
      </c>
      <c r="L13" s="16">
        <f t="shared" si="0"/>
        <v>1</v>
      </c>
      <c r="M13" s="172"/>
    </row>
    <row r="14" spans="1:13" ht="66.75" customHeight="1" x14ac:dyDescent="0.25">
      <c r="A14" s="196"/>
      <c r="B14" s="201" t="s">
        <v>44</v>
      </c>
      <c r="C14" s="22" t="s">
        <v>45</v>
      </c>
      <c r="D14" s="23" t="s">
        <v>46</v>
      </c>
      <c r="E14" s="24" t="s">
        <v>47</v>
      </c>
      <c r="F14" s="195"/>
      <c r="G14" s="28" t="s">
        <v>48</v>
      </c>
      <c r="H14" s="200"/>
      <c r="I14" s="195"/>
      <c r="J14" s="26" t="s">
        <v>29</v>
      </c>
      <c r="K14" s="20" t="s">
        <v>36</v>
      </c>
      <c r="L14" s="16">
        <f t="shared" si="0"/>
        <v>1</v>
      </c>
      <c r="M14" s="170" t="s">
        <v>447</v>
      </c>
    </row>
    <row r="15" spans="1:13" ht="66.75" customHeight="1" x14ac:dyDescent="0.25">
      <c r="A15" s="196"/>
      <c r="B15" s="201"/>
      <c r="C15" s="22" t="s">
        <v>45</v>
      </c>
      <c r="D15" s="23" t="s">
        <v>49</v>
      </c>
      <c r="E15" s="201" t="s">
        <v>50</v>
      </c>
      <c r="F15" s="195"/>
      <c r="G15" s="202" t="s">
        <v>51</v>
      </c>
      <c r="H15" s="23" t="s">
        <v>19</v>
      </c>
      <c r="I15" s="195"/>
      <c r="J15" s="23"/>
      <c r="K15" s="20" t="s">
        <v>36</v>
      </c>
      <c r="L15" s="16">
        <f t="shared" si="0"/>
        <v>1</v>
      </c>
      <c r="M15" s="171"/>
    </row>
    <row r="16" spans="1:13" ht="66.75" customHeight="1" x14ac:dyDescent="0.25">
      <c r="A16" s="196"/>
      <c r="B16" s="201"/>
      <c r="C16" s="22" t="s">
        <v>45</v>
      </c>
      <c r="D16" s="23" t="s">
        <v>52</v>
      </c>
      <c r="E16" s="201"/>
      <c r="F16" s="195"/>
      <c r="G16" s="203"/>
      <c r="H16" s="23" t="s">
        <v>19</v>
      </c>
      <c r="I16" s="195"/>
      <c r="J16" s="23"/>
      <c r="K16" s="20" t="s">
        <v>36</v>
      </c>
      <c r="L16" s="29">
        <f t="shared" si="0"/>
        <v>1</v>
      </c>
      <c r="M16" s="171"/>
    </row>
    <row r="17" spans="1:13" ht="92.25" customHeight="1" x14ac:dyDescent="0.25">
      <c r="A17" s="196"/>
      <c r="B17" s="201"/>
      <c r="C17" s="22" t="s">
        <v>45</v>
      </c>
      <c r="D17" s="23" t="s">
        <v>53</v>
      </c>
      <c r="E17" s="24" t="s">
        <v>54</v>
      </c>
      <c r="F17" s="195" t="s">
        <v>55</v>
      </c>
      <c r="G17" s="203"/>
      <c r="H17" s="23" t="s">
        <v>19</v>
      </c>
      <c r="I17" s="195" t="s">
        <v>56</v>
      </c>
      <c r="J17" s="23"/>
      <c r="K17" s="20" t="s">
        <v>36</v>
      </c>
      <c r="L17" s="20">
        <f t="shared" si="0"/>
        <v>1</v>
      </c>
      <c r="M17" s="172"/>
    </row>
    <row r="18" spans="1:13" ht="70.5" customHeight="1" x14ac:dyDescent="0.25">
      <c r="A18" s="196"/>
      <c r="B18" s="201" t="s">
        <v>57</v>
      </c>
      <c r="C18" s="22" t="s">
        <v>45</v>
      </c>
      <c r="D18" s="23" t="s">
        <v>58</v>
      </c>
      <c r="E18" s="24"/>
      <c r="F18" s="195"/>
      <c r="G18" s="202" t="s">
        <v>469</v>
      </c>
      <c r="H18" s="200" t="s">
        <v>59</v>
      </c>
      <c r="I18" s="195"/>
      <c r="J18" s="30" t="s">
        <v>29</v>
      </c>
      <c r="K18" s="20" t="s">
        <v>36</v>
      </c>
      <c r="L18" s="20">
        <f t="shared" si="0"/>
        <v>1</v>
      </c>
      <c r="M18" s="180" t="s">
        <v>427</v>
      </c>
    </row>
    <row r="19" spans="1:13" ht="72" customHeight="1" x14ac:dyDescent="0.25">
      <c r="A19" s="196"/>
      <c r="B19" s="201"/>
      <c r="C19" s="22" t="s">
        <v>45</v>
      </c>
      <c r="D19" s="23" t="s">
        <v>60</v>
      </c>
      <c r="E19" s="23"/>
      <c r="F19" s="195"/>
      <c r="G19" s="203"/>
      <c r="H19" s="200"/>
      <c r="I19" s="195"/>
      <c r="J19" s="26" t="s">
        <v>29</v>
      </c>
      <c r="K19" s="20" t="s">
        <v>36</v>
      </c>
      <c r="L19" s="20">
        <f t="shared" si="0"/>
        <v>1</v>
      </c>
      <c r="M19" s="180"/>
    </row>
    <row r="20" spans="1:13" ht="60.75" customHeight="1" x14ac:dyDescent="0.25">
      <c r="A20" s="196"/>
      <c r="B20" s="201"/>
      <c r="C20" s="22" t="s">
        <v>45</v>
      </c>
      <c r="D20" s="23" t="s">
        <v>61</v>
      </c>
      <c r="E20" s="23"/>
      <c r="F20" s="195"/>
      <c r="G20" s="203"/>
      <c r="H20" s="200"/>
      <c r="I20" s="195"/>
      <c r="J20" s="26" t="s">
        <v>29</v>
      </c>
      <c r="K20" s="20" t="s">
        <v>36</v>
      </c>
      <c r="L20" s="20">
        <f t="shared" si="0"/>
        <v>1</v>
      </c>
      <c r="M20" s="180"/>
    </row>
    <row r="21" spans="1:13" ht="162" customHeight="1" x14ac:dyDescent="0.25">
      <c r="A21" s="196"/>
      <c r="B21" s="201"/>
      <c r="C21" s="22" t="s">
        <v>45</v>
      </c>
      <c r="D21" s="23" t="s">
        <v>62</v>
      </c>
      <c r="E21" s="23"/>
      <c r="F21" s="31" t="s">
        <v>63</v>
      </c>
      <c r="G21" s="203"/>
      <c r="H21" s="200"/>
      <c r="I21" s="31" t="s">
        <v>64</v>
      </c>
      <c r="J21" s="26" t="s">
        <v>29</v>
      </c>
      <c r="K21" s="20" t="s">
        <v>36</v>
      </c>
      <c r="L21" s="29">
        <f t="shared" si="0"/>
        <v>1</v>
      </c>
      <c r="M21" s="181"/>
    </row>
    <row r="22" spans="1:13" ht="131.25" customHeight="1" x14ac:dyDescent="0.25">
      <c r="A22" s="196"/>
      <c r="B22" s="32" t="s">
        <v>65</v>
      </c>
      <c r="C22" s="33" t="s">
        <v>45</v>
      </c>
      <c r="D22" s="21" t="s">
        <v>66</v>
      </c>
      <c r="E22" s="21" t="s">
        <v>67</v>
      </c>
      <c r="F22" s="195" t="s">
        <v>68</v>
      </c>
      <c r="G22" s="125" t="s">
        <v>470</v>
      </c>
      <c r="H22" s="26" t="s">
        <v>69</v>
      </c>
      <c r="I22" s="18" t="s">
        <v>70</v>
      </c>
      <c r="J22" s="26" t="s">
        <v>29</v>
      </c>
      <c r="K22" s="20" t="s">
        <v>36</v>
      </c>
      <c r="L22" s="29">
        <f t="shared" si="0"/>
        <v>1</v>
      </c>
      <c r="M22" s="137" t="s">
        <v>427</v>
      </c>
    </row>
    <row r="23" spans="1:13" ht="89.25" customHeight="1" x14ac:dyDescent="0.25">
      <c r="A23" s="196" t="s">
        <v>71</v>
      </c>
      <c r="B23" s="201" t="s">
        <v>72</v>
      </c>
      <c r="C23" s="22" t="s">
        <v>45</v>
      </c>
      <c r="D23" s="23" t="s">
        <v>73</v>
      </c>
      <c r="E23" s="201" t="s">
        <v>74</v>
      </c>
      <c r="F23" s="195"/>
      <c r="G23" s="204" t="s">
        <v>471</v>
      </c>
      <c r="H23" s="26" t="s">
        <v>69</v>
      </c>
      <c r="I23" s="18" t="s">
        <v>70</v>
      </c>
      <c r="J23" s="26" t="s">
        <v>29</v>
      </c>
      <c r="K23" s="20" t="s">
        <v>21</v>
      </c>
      <c r="L23" s="29">
        <f t="shared" si="0"/>
        <v>1</v>
      </c>
      <c r="M23" s="137" t="s">
        <v>428</v>
      </c>
    </row>
    <row r="24" spans="1:13" ht="267" customHeight="1" x14ac:dyDescent="0.25">
      <c r="A24" s="196"/>
      <c r="B24" s="201"/>
      <c r="C24" s="22" t="s">
        <v>45</v>
      </c>
      <c r="D24" s="22" t="s">
        <v>75</v>
      </c>
      <c r="E24" s="201"/>
      <c r="F24" s="34"/>
      <c r="G24" s="205"/>
      <c r="H24" s="26" t="s">
        <v>76</v>
      </c>
      <c r="I24" s="18" t="s">
        <v>77</v>
      </c>
      <c r="J24" s="26" t="s">
        <v>29</v>
      </c>
      <c r="K24" s="20" t="s">
        <v>493</v>
      </c>
      <c r="L24" s="29">
        <f t="shared" si="0"/>
        <v>0</v>
      </c>
      <c r="M24" s="138" t="s">
        <v>472</v>
      </c>
    </row>
    <row r="25" spans="1:13" ht="110.25" customHeight="1" x14ac:dyDescent="0.25">
      <c r="A25" s="196"/>
      <c r="B25" s="24" t="s">
        <v>78</v>
      </c>
      <c r="C25" s="22" t="s">
        <v>45</v>
      </c>
      <c r="D25" s="23" t="s">
        <v>79</v>
      </c>
      <c r="E25" s="24" t="s">
        <v>80</v>
      </c>
      <c r="F25" s="23"/>
      <c r="G25" s="28" t="s">
        <v>81</v>
      </c>
      <c r="H25" s="18" t="s">
        <v>82</v>
      </c>
      <c r="I25" s="18" t="s">
        <v>77</v>
      </c>
      <c r="J25" s="18"/>
      <c r="K25" s="20" t="s">
        <v>36</v>
      </c>
      <c r="L25" s="29">
        <f t="shared" si="0"/>
        <v>1</v>
      </c>
      <c r="M25" s="135" t="s">
        <v>448</v>
      </c>
    </row>
    <row r="26" spans="1:13" ht="180" customHeight="1" x14ac:dyDescent="0.25">
      <c r="A26" s="196"/>
      <c r="B26" s="24" t="s">
        <v>83</v>
      </c>
      <c r="C26" s="22" t="s">
        <v>45</v>
      </c>
      <c r="D26" s="23" t="s">
        <v>84</v>
      </c>
      <c r="E26" s="24"/>
      <c r="F26" s="18"/>
      <c r="G26" s="77" t="s">
        <v>85</v>
      </c>
      <c r="H26" s="18" t="s">
        <v>19</v>
      </c>
      <c r="I26" s="18" t="s">
        <v>70</v>
      </c>
      <c r="J26" s="18"/>
      <c r="K26" s="20" t="s">
        <v>36</v>
      </c>
      <c r="L26" s="29">
        <f t="shared" si="0"/>
        <v>1</v>
      </c>
      <c r="M26" s="136" t="s">
        <v>429</v>
      </c>
    </row>
    <row r="27" spans="1:13" ht="90" x14ac:dyDescent="0.25">
      <c r="A27" s="196"/>
      <c r="B27" s="24" t="s">
        <v>86</v>
      </c>
      <c r="C27" s="22" t="s">
        <v>45</v>
      </c>
      <c r="D27" s="23" t="s">
        <v>87</v>
      </c>
      <c r="E27" s="24" t="s">
        <v>88</v>
      </c>
      <c r="F27" s="23"/>
      <c r="G27" s="145" t="s">
        <v>89</v>
      </c>
      <c r="H27" s="26" t="s">
        <v>20</v>
      </c>
      <c r="I27" s="18" t="s">
        <v>70</v>
      </c>
      <c r="J27" s="26" t="s">
        <v>29</v>
      </c>
      <c r="K27" s="20" t="s">
        <v>36</v>
      </c>
      <c r="L27" s="29">
        <f t="shared" si="0"/>
        <v>1</v>
      </c>
      <c r="M27" s="136" t="s">
        <v>430</v>
      </c>
    </row>
    <row r="28" spans="1:13" ht="79.5" customHeight="1" x14ac:dyDescent="0.25">
      <c r="A28" s="196"/>
      <c r="B28" s="24" t="s">
        <v>90</v>
      </c>
      <c r="C28" s="22" t="s">
        <v>45</v>
      </c>
      <c r="D28" s="23" t="s">
        <v>91</v>
      </c>
      <c r="E28" s="24"/>
      <c r="F28" s="23"/>
      <c r="G28" s="149" t="s">
        <v>92</v>
      </c>
      <c r="H28" s="26" t="s">
        <v>93</v>
      </c>
      <c r="I28" s="18" t="s">
        <v>77</v>
      </c>
      <c r="J28" s="26" t="s">
        <v>29</v>
      </c>
      <c r="K28" s="20" t="s">
        <v>36</v>
      </c>
      <c r="L28" s="29">
        <f t="shared" si="0"/>
        <v>1</v>
      </c>
      <c r="M28" s="137" t="s">
        <v>430</v>
      </c>
    </row>
    <row r="29" spans="1:13" ht="177" customHeight="1" x14ac:dyDescent="0.25">
      <c r="A29" s="196"/>
      <c r="B29" s="24" t="s">
        <v>94</v>
      </c>
      <c r="C29" s="22" t="s">
        <v>45</v>
      </c>
      <c r="D29" s="23" t="s">
        <v>95</v>
      </c>
      <c r="E29" s="24"/>
      <c r="F29" s="23"/>
      <c r="G29" s="149" t="s">
        <v>449</v>
      </c>
      <c r="H29" s="18" t="s">
        <v>96</v>
      </c>
      <c r="I29" s="18" t="s">
        <v>77</v>
      </c>
      <c r="J29" s="18"/>
      <c r="K29" s="20" t="s">
        <v>36</v>
      </c>
      <c r="L29" s="29">
        <f t="shared" si="0"/>
        <v>1</v>
      </c>
      <c r="M29" s="137" t="s">
        <v>431</v>
      </c>
    </row>
    <row r="30" spans="1:13" ht="60" x14ac:dyDescent="0.25">
      <c r="A30" s="196"/>
      <c r="B30" s="24" t="s">
        <v>97</v>
      </c>
      <c r="C30" s="22" t="s">
        <v>45</v>
      </c>
      <c r="D30" s="23" t="s">
        <v>98</v>
      </c>
      <c r="E30" s="35"/>
      <c r="F30" s="25" t="s">
        <v>99</v>
      </c>
      <c r="G30" s="28" t="s">
        <v>100</v>
      </c>
      <c r="H30" s="18" t="s">
        <v>96</v>
      </c>
      <c r="I30" s="18" t="s">
        <v>77</v>
      </c>
      <c r="J30" s="36"/>
      <c r="K30" s="20" t="s">
        <v>493</v>
      </c>
      <c r="L30" s="29">
        <f t="shared" si="0"/>
        <v>0</v>
      </c>
      <c r="M30" s="139" t="s">
        <v>494</v>
      </c>
    </row>
    <row r="31" spans="1:13" ht="120" x14ac:dyDescent="0.25">
      <c r="A31" s="196"/>
      <c r="B31" s="24" t="s">
        <v>101</v>
      </c>
      <c r="C31" s="22" t="s">
        <v>45</v>
      </c>
      <c r="D31" s="23" t="s">
        <v>102</v>
      </c>
      <c r="E31" s="24"/>
      <c r="F31" s="18" t="s">
        <v>103</v>
      </c>
      <c r="G31" s="245" t="s">
        <v>495</v>
      </c>
      <c r="H31" s="26" t="s">
        <v>104</v>
      </c>
      <c r="I31" s="18" t="s">
        <v>77</v>
      </c>
      <c r="J31" s="26" t="s">
        <v>29</v>
      </c>
      <c r="K31" s="20" t="s">
        <v>36</v>
      </c>
      <c r="L31" s="29">
        <f t="shared" si="0"/>
        <v>1</v>
      </c>
      <c r="M31" s="137" t="s">
        <v>496</v>
      </c>
    </row>
    <row r="32" spans="1:13" ht="169.5" customHeight="1" x14ac:dyDescent="0.25">
      <c r="A32" s="196"/>
      <c r="B32" s="24" t="s">
        <v>105</v>
      </c>
      <c r="C32" s="22" t="s">
        <v>45</v>
      </c>
      <c r="D32" s="23" t="s">
        <v>106</v>
      </c>
      <c r="E32" s="24" t="s">
        <v>107</v>
      </c>
      <c r="F32" s="18"/>
      <c r="G32" s="125" t="s">
        <v>450</v>
      </c>
      <c r="H32" s="26" t="s">
        <v>108</v>
      </c>
      <c r="I32" s="18" t="s">
        <v>108</v>
      </c>
      <c r="J32" s="26" t="s">
        <v>29</v>
      </c>
      <c r="K32" s="20" t="s">
        <v>21</v>
      </c>
      <c r="L32" s="29">
        <f t="shared" si="0"/>
        <v>1</v>
      </c>
      <c r="M32" s="137" t="s">
        <v>432</v>
      </c>
    </row>
    <row r="33" spans="1:16" ht="232.5" customHeight="1" x14ac:dyDescent="0.25">
      <c r="A33" s="196" t="s">
        <v>109</v>
      </c>
      <c r="B33" s="24" t="s">
        <v>110</v>
      </c>
      <c r="C33" s="22" t="s">
        <v>45</v>
      </c>
      <c r="D33" s="23" t="s">
        <v>111</v>
      </c>
      <c r="E33" s="24"/>
      <c r="F33" s="18" t="s">
        <v>27</v>
      </c>
      <c r="G33" s="77" t="s">
        <v>112</v>
      </c>
      <c r="H33" s="26" t="s">
        <v>113</v>
      </c>
      <c r="I33" s="18" t="s">
        <v>70</v>
      </c>
      <c r="J33" s="26" t="s">
        <v>29</v>
      </c>
      <c r="K33" s="20" t="s">
        <v>36</v>
      </c>
      <c r="L33" s="29">
        <f t="shared" si="0"/>
        <v>1</v>
      </c>
      <c r="M33" s="137" t="s">
        <v>473</v>
      </c>
    </row>
    <row r="34" spans="1:16" ht="99" customHeight="1" x14ac:dyDescent="0.25">
      <c r="A34" s="196"/>
      <c r="B34" s="24" t="s">
        <v>114</v>
      </c>
      <c r="C34" s="22" t="s">
        <v>45</v>
      </c>
      <c r="D34" s="23" t="s">
        <v>115</v>
      </c>
      <c r="E34" s="24"/>
      <c r="F34" s="18" t="s">
        <v>116</v>
      </c>
      <c r="G34" s="149" t="s">
        <v>451</v>
      </c>
      <c r="H34" s="26" t="s">
        <v>108</v>
      </c>
      <c r="I34" s="18" t="s">
        <v>108</v>
      </c>
      <c r="J34" s="26" t="s">
        <v>29</v>
      </c>
      <c r="K34" s="20" t="s">
        <v>36</v>
      </c>
      <c r="L34" s="29">
        <f t="shared" si="0"/>
        <v>1</v>
      </c>
      <c r="M34" s="137" t="s">
        <v>433</v>
      </c>
    </row>
    <row r="35" spans="1:16" ht="114" customHeight="1" x14ac:dyDescent="0.25">
      <c r="A35" s="196"/>
      <c r="B35" s="24" t="s">
        <v>117</v>
      </c>
      <c r="C35" s="22" t="s">
        <v>45</v>
      </c>
      <c r="D35" s="23" t="s">
        <v>118</v>
      </c>
      <c r="E35" s="24"/>
      <c r="F35" s="23" t="s">
        <v>27</v>
      </c>
      <c r="G35" s="77" t="s">
        <v>119</v>
      </c>
      <c r="H35" s="37" t="s">
        <v>120</v>
      </c>
      <c r="I35" s="23" t="s">
        <v>121</v>
      </c>
      <c r="J35" s="26" t="s">
        <v>29</v>
      </c>
      <c r="K35" s="20" t="s">
        <v>36</v>
      </c>
      <c r="L35" s="29">
        <f t="shared" si="0"/>
        <v>1</v>
      </c>
      <c r="M35" s="137" t="s">
        <v>434</v>
      </c>
    </row>
    <row r="36" spans="1:16" ht="57" customHeight="1" x14ac:dyDescent="0.25">
      <c r="A36" s="196"/>
      <c r="B36" s="195" t="s">
        <v>122</v>
      </c>
      <c r="C36" s="22" t="s">
        <v>45</v>
      </c>
      <c r="D36" s="23" t="s">
        <v>123</v>
      </c>
      <c r="E36" s="38" t="s">
        <v>124</v>
      </c>
      <c r="F36" s="39"/>
      <c r="G36" s="209" t="s">
        <v>474</v>
      </c>
      <c r="H36" s="200" t="s">
        <v>125</v>
      </c>
      <c r="I36" s="40"/>
      <c r="J36" s="41" t="s">
        <v>29</v>
      </c>
      <c r="K36" s="42" t="s">
        <v>36</v>
      </c>
      <c r="L36" s="29"/>
      <c r="M36" s="179" t="s">
        <v>475</v>
      </c>
      <c r="O36" s="43"/>
      <c r="P36" s="43"/>
    </row>
    <row r="37" spans="1:16" ht="63" customHeight="1" x14ac:dyDescent="0.25">
      <c r="A37" s="196"/>
      <c r="B37" s="195"/>
      <c r="C37" s="22" t="s">
        <v>45</v>
      </c>
      <c r="D37" s="23" t="s">
        <v>126</v>
      </c>
      <c r="E37" s="38"/>
      <c r="F37" s="44"/>
      <c r="G37" s="210"/>
      <c r="H37" s="200"/>
      <c r="I37" s="45"/>
      <c r="J37" s="26" t="s">
        <v>29</v>
      </c>
      <c r="K37" s="20" t="s">
        <v>36</v>
      </c>
      <c r="L37" s="29">
        <f>IF(K37="Si",1,IF(K37="No",0,"error"))</f>
        <v>1</v>
      </c>
      <c r="M37" s="180"/>
      <c r="O37" s="43"/>
      <c r="P37" s="43"/>
    </row>
    <row r="38" spans="1:16" ht="60" customHeight="1" x14ac:dyDescent="0.25">
      <c r="A38" s="196"/>
      <c r="B38" s="195"/>
      <c r="C38" s="22" t="s">
        <v>45</v>
      </c>
      <c r="D38" s="23" t="s">
        <v>127</v>
      </c>
      <c r="E38" s="44"/>
      <c r="F38" s="19" t="s">
        <v>128</v>
      </c>
      <c r="G38" s="211"/>
      <c r="H38" s="200"/>
      <c r="I38" s="19" t="s">
        <v>70</v>
      </c>
      <c r="J38" s="26" t="s">
        <v>29</v>
      </c>
      <c r="K38" s="20" t="s">
        <v>36</v>
      </c>
      <c r="L38" s="20">
        <f>IF(K38="Si",1,IF(K38="No",0,"error"))</f>
        <v>1</v>
      </c>
      <c r="M38" s="181"/>
      <c r="O38" s="43"/>
      <c r="P38" s="43"/>
    </row>
    <row r="39" spans="1:16" ht="54" customHeight="1" x14ac:dyDescent="0.25">
      <c r="A39" s="196"/>
      <c r="B39" s="195" t="s">
        <v>129</v>
      </c>
      <c r="C39" s="18" t="s">
        <v>45</v>
      </c>
      <c r="D39" s="27" t="s">
        <v>130</v>
      </c>
      <c r="E39" s="19" t="s">
        <v>131</v>
      </c>
      <c r="F39" s="46"/>
      <c r="G39" s="184" t="s">
        <v>452</v>
      </c>
      <c r="H39" s="200" t="s">
        <v>132</v>
      </c>
      <c r="I39" s="40"/>
      <c r="J39" s="47" t="s">
        <v>29</v>
      </c>
      <c r="K39" s="20" t="s">
        <v>36</v>
      </c>
      <c r="L39" s="20">
        <v>1</v>
      </c>
      <c r="M39" s="170" t="s">
        <v>476</v>
      </c>
      <c r="N39" s="43"/>
      <c r="O39" s="43"/>
    </row>
    <row r="40" spans="1:16" ht="30" customHeight="1" x14ac:dyDescent="0.25">
      <c r="A40" s="196"/>
      <c r="B40" s="195"/>
      <c r="C40" s="18" t="s">
        <v>45</v>
      </c>
      <c r="D40" s="24" t="s">
        <v>133</v>
      </c>
      <c r="E40" s="46"/>
      <c r="F40" s="46"/>
      <c r="G40" s="206"/>
      <c r="H40" s="200"/>
      <c r="I40" s="40"/>
      <c r="J40" s="30" t="s">
        <v>29</v>
      </c>
      <c r="K40" s="20" t="s">
        <v>36</v>
      </c>
      <c r="L40" s="20">
        <f t="shared" ref="L40:L53" si="1">IF(K40="Si",1,IF(K40="No",0,"error"))</f>
        <v>1</v>
      </c>
      <c r="M40" s="171"/>
      <c r="N40" s="43"/>
      <c r="O40" s="43"/>
    </row>
    <row r="41" spans="1:16" ht="15" customHeight="1" x14ac:dyDescent="0.25">
      <c r="A41" s="196"/>
      <c r="B41" s="195"/>
      <c r="C41" s="18" t="s">
        <v>24</v>
      </c>
      <c r="D41" s="24" t="s">
        <v>134</v>
      </c>
      <c r="E41" s="46"/>
      <c r="F41" s="46"/>
      <c r="G41" s="206"/>
      <c r="H41" s="200"/>
      <c r="I41" s="40"/>
      <c r="J41" s="26" t="s">
        <v>29</v>
      </c>
      <c r="K41" s="20" t="s">
        <v>36</v>
      </c>
      <c r="L41" s="20">
        <f t="shared" si="1"/>
        <v>1</v>
      </c>
      <c r="M41" s="171"/>
      <c r="N41" s="43"/>
      <c r="O41" s="43"/>
    </row>
    <row r="42" spans="1:16" ht="30" customHeight="1" x14ac:dyDescent="0.25">
      <c r="A42" s="196"/>
      <c r="B42" s="195"/>
      <c r="C42" s="18" t="s">
        <v>30</v>
      </c>
      <c r="D42" s="24" t="s">
        <v>135</v>
      </c>
      <c r="E42" s="46"/>
      <c r="F42" s="46"/>
      <c r="G42" s="206"/>
      <c r="H42" s="200"/>
      <c r="I42" s="40"/>
      <c r="J42" s="26" t="s">
        <v>29</v>
      </c>
      <c r="K42" s="20" t="s">
        <v>36</v>
      </c>
      <c r="L42" s="20">
        <f t="shared" si="1"/>
        <v>1</v>
      </c>
      <c r="M42" s="171"/>
      <c r="N42" s="43"/>
      <c r="O42" s="43"/>
      <c r="P42" s="43"/>
    </row>
    <row r="43" spans="1:16" ht="30" customHeight="1" x14ac:dyDescent="0.25">
      <c r="A43" s="196"/>
      <c r="B43" s="195"/>
      <c r="C43" s="18" t="s">
        <v>34</v>
      </c>
      <c r="D43" s="24" t="s">
        <v>136</v>
      </c>
      <c r="E43" s="46"/>
      <c r="F43" s="46"/>
      <c r="G43" s="206"/>
      <c r="H43" s="200"/>
      <c r="I43" s="40"/>
      <c r="J43" s="26" t="s">
        <v>29</v>
      </c>
      <c r="K43" s="20" t="s">
        <v>36</v>
      </c>
      <c r="L43" s="20">
        <f t="shared" si="1"/>
        <v>1</v>
      </c>
      <c r="M43" s="171"/>
      <c r="N43" s="43"/>
      <c r="O43" s="43"/>
      <c r="P43" s="43"/>
    </row>
    <row r="44" spans="1:16" ht="82.5" customHeight="1" x14ac:dyDescent="0.25">
      <c r="A44" s="196"/>
      <c r="B44" s="195"/>
      <c r="C44" s="18" t="s">
        <v>37</v>
      </c>
      <c r="D44" s="24" t="s">
        <v>137</v>
      </c>
      <c r="E44" s="46"/>
      <c r="F44" s="46"/>
      <c r="G44" s="206"/>
      <c r="H44" s="200"/>
      <c r="I44" s="40"/>
      <c r="J44" s="26" t="s">
        <v>29</v>
      </c>
      <c r="K44" s="20" t="s">
        <v>36</v>
      </c>
      <c r="L44" s="20">
        <f t="shared" si="1"/>
        <v>1</v>
      </c>
      <c r="M44" s="171"/>
      <c r="N44" s="43"/>
      <c r="O44" s="43"/>
      <c r="P44" s="43"/>
    </row>
    <row r="45" spans="1:16" ht="42" customHeight="1" x14ac:dyDescent="0.25">
      <c r="A45" s="196"/>
      <c r="B45" s="195"/>
      <c r="C45" s="18" t="s">
        <v>40</v>
      </c>
      <c r="D45" s="24" t="s">
        <v>138</v>
      </c>
      <c r="E45" s="46"/>
      <c r="F45" s="46"/>
      <c r="G45" s="206"/>
      <c r="H45" s="200"/>
      <c r="I45" s="40"/>
      <c r="J45" s="26" t="s">
        <v>29</v>
      </c>
      <c r="K45" s="20" t="s">
        <v>36</v>
      </c>
      <c r="L45" s="20">
        <f t="shared" si="1"/>
        <v>1</v>
      </c>
      <c r="M45" s="171"/>
      <c r="N45" s="43"/>
      <c r="O45" s="43"/>
      <c r="P45" s="43"/>
    </row>
    <row r="46" spans="1:16" ht="30.95" customHeight="1" x14ac:dyDescent="0.25">
      <c r="A46" s="196"/>
      <c r="B46" s="195"/>
      <c r="C46" s="18" t="s">
        <v>139</v>
      </c>
      <c r="D46" s="24" t="s">
        <v>140</v>
      </c>
      <c r="E46" s="46"/>
      <c r="F46" s="46"/>
      <c r="G46" s="206"/>
      <c r="H46" s="200"/>
      <c r="I46" s="40"/>
      <c r="J46" s="26" t="s">
        <v>29</v>
      </c>
      <c r="K46" s="20" t="s">
        <v>36</v>
      </c>
      <c r="L46" s="20">
        <f t="shared" si="1"/>
        <v>1</v>
      </c>
      <c r="M46" s="171"/>
      <c r="N46" s="43"/>
      <c r="O46" s="43"/>
      <c r="P46" s="43"/>
    </row>
    <row r="47" spans="1:16" ht="30" customHeight="1" x14ac:dyDescent="0.25">
      <c r="A47" s="196"/>
      <c r="B47" s="195"/>
      <c r="C47" s="18" t="s">
        <v>141</v>
      </c>
      <c r="D47" s="24" t="s">
        <v>142</v>
      </c>
      <c r="E47" s="46"/>
      <c r="F47" s="46"/>
      <c r="G47" s="206"/>
      <c r="H47" s="200"/>
      <c r="I47" s="40"/>
      <c r="J47" s="26" t="s">
        <v>29</v>
      </c>
      <c r="K47" s="20" t="s">
        <v>36</v>
      </c>
      <c r="L47" s="20">
        <f t="shared" si="1"/>
        <v>1</v>
      </c>
      <c r="M47" s="171"/>
      <c r="N47" s="43"/>
      <c r="O47" s="43"/>
      <c r="P47" s="43"/>
    </row>
    <row r="48" spans="1:16" ht="30" customHeight="1" x14ac:dyDescent="0.25">
      <c r="A48" s="196"/>
      <c r="B48" s="195"/>
      <c r="C48" s="18" t="s">
        <v>143</v>
      </c>
      <c r="D48" s="24" t="s">
        <v>144</v>
      </c>
      <c r="E48" s="46"/>
      <c r="F48" s="46"/>
      <c r="G48" s="206"/>
      <c r="H48" s="200"/>
      <c r="I48" s="40"/>
      <c r="J48" s="26" t="s">
        <v>29</v>
      </c>
      <c r="K48" s="20" t="s">
        <v>36</v>
      </c>
      <c r="L48" s="20">
        <f t="shared" si="1"/>
        <v>1</v>
      </c>
      <c r="M48" s="171"/>
      <c r="N48" s="43"/>
      <c r="O48" s="43"/>
      <c r="P48" s="43"/>
    </row>
    <row r="49" spans="1:16" ht="91.5" customHeight="1" x14ac:dyDescent="0.25">
      <c r="A49" s="196"/>
      <c r="B49" s="195"/>
      <c r="C49" s="18" t="s">
        <v>145</v>
      </c>
      <c r="D49" s="24" t="s">
        <v>146</v>
      </c>
      <c r="E49" s="46"/>
      <c r="F49" s="48"/>
      <c r="G49" s="206"/>
      <c r="H49" s="200"/>
      <c r="I49" s="45"/>
      <c r="J49" s="26" t="s">
        <v>29</v>
      </c>
      <c r="K49" s="20" t="s">
        <v>36</v>
      </c>
      <c r="L49" s="20">
        <f t="shared" si="1"/>
        <v>1</v>
      </c>
      <c r="M49" s="171"/>
      <c r="N49" s="43"/>
      <c r="O49" s="43"/>
      <c r="P49" s="43"/>
    </row>
    <row r="50" spans="1:16" ht="87.75" customHeight="1" x14ac:dyDescent="0.25">
      <c r="A50" s="196"/>
      <c r="B50" s="195"/>
      <c r="C50" s="18" t="s">
        <v>147</v>
      </c>
      <c r="D50" s="24" t="s">
        <v>148</v>
      </c>
      <c r="E50" s="48"/>
      <c r="F50" s="24"/>
      <c r="G50" s="206"/>
      <c r="H50" s="200"/>
      <c r="I50" s="18" t="s">
        <v>70</v>
      </c>
      <c r="J50" s="26" t="s">
        <v>29</v>
      </c>
      <c r="K50" s="20" t="s">
        <v>36</v>
      </c>
      <c r="L50" s="29">
        <f t="shared" si="1"/>
        <v>1</v>
      </c>
      <c r="M50" s="172"/>
      <c r="N50" s="43"/>
      <c r="O50" s="43"/>
      <c r="P50" s="43"/>
    </row>
    <row r="51" spans="1:16" ht="75" customHeight="1" x14ac:dyDescent="0.25">
      <c r="A51" s="196"/>
      <c r="B51" s="27" t="s">
        <v>149</v>
      </c>
      <c r="C51" s="22" t="s">
        <v>45</v>
      </c>
      <c r="D51" s="23" t="s">
        <v>150</v>
      </c>
      <c r="E51" s="24"/>
      <c r="F51" s="27"/>
      <c r="G51" s="28" t="s">
        <v>151</v>
      </c>
      <c r="H51" s="26" t="s">
        <v>152</v>
      </c>
      <c r="I51" s="18" t="s">
        <v>152</v>
      </c>
      <c r="J51" s="26" t="s">
        <v>29</v>
      </c>
      <c r="K51" s="20" t="s">
        <v>36</v>
      </c>
      <c r="L51" s="29">
        <f t="shared" si="1"/>
        <v>1</v>
      </c>
      <c r="M51" s="137" t="s">
        <v>435</v>
      </c>
    </row>
    <row r="52" spans="1:16" ht="111" customHeight="1" x14ac:dyDescent="0.25">
      <c r="A52" s="196"/>
      <c r="B52" s="24" t="s">
        <v>153</v>
      </c>
      <c r="C52" s="22" t="s">
        <v>45</v>
      </c>
      <c r="D52" s="23" t="s">
        <v>154</v>
      </c>
      <c r="E52" s="27" t="s">
        <v>155</v>
      </c>
      <c r="F52" s="23"/>
      <c r="G52" s="119" t="s">
        <v>156</v>
      </c>
      <c r="H52" s="18" t="s">
        <v>19</v>
      </c>
      <c r="I52" s="18" t="s">
        <v>70</v>
      </c>
      <c r="J52" s="121" t="s">
        <v>33</v>
      </c>
      <c r="K52" s="20" t="s">
        <v>36</v>
      </c>
      <c r="L52" s="29">
        <f t="shared" si="1"/>
        <v>1</v>
      </c>
      <c r="M52" s="137" t="s">
        <v>453</v>
      </c>
    </row>
    <row r="53" spans="1:16" ht="88.5" customHeight="1" x14ac:dyDescent="0.25">
      <c r="A53" s="196"/>
      <c r="B53" s="24" t="s">
        <v>157</v>
      </c>
      <c r="C53" s="22" t="s">
        <v>45</v>
      </c>
      <c r="D53" s="23" t="s">
        <v>158</v>
      </c>
      <c r="E53" s="24" t="s">
        <v>159</v>
      </c>
      <c r="F53" s="49" t="s">
        <v>160</v>
      </c>
      <c r="G53" s="50" t="s">
        <v>161</v>
      </c>
      <c r="H53" s="26" t="s">
        <v>162</v>
      </c>
      <c r="I53" s="51"/>
      <c r="J53" s="52" t="s">
        <v>29</v>
      </c>
      <c r="K53" s="29" t="s">
        <v>36</v>
      </c>
      <c r="L53" s="29">
        <f t="shared" si="1"/>
        <v>1</v>
      </c>
      <c r="M53" s="137" t="s">
        <v>437</v>
      </c>
    </row>
    <row r="54" spans="1:16" ht="14.1" customHeight="1" x14ac:dyDescent="0.25">
      <c r="A54" s="196" t="s">
        <v>163</v>
      </c>
      <c r="B54" s="207" t="s">
        <v>164</v>
      </c>
      <c r="C54" s="53" t="s">
        <v>24</v>
      </c>
      <c r="D54" s="54" t="s">
        <v>165</v>
      </c>
      <c r="E54" s="55" t="s">
        <v>166</v>
      </c>
      <c r="F54" s="56"/>
      <c r="G54" s="208" t="s">
        <v>167</v>
      </c>
      <c r="H54" s="208" t="s">
        <v>167</v>
      </c>
      <c r="I54" s="57"/>
      <c r="J54" s="208" t="s">
        <v>167</v>
      </c>
      <c r="K54" s="208" t="s">
        <v>167</v>
      </c>
      <c r="L54" s="208" t="s">
        <v>167</v>
      </c>
      <c r="M54" s="187" t="s">
        <v>167</v>
      </c>
      <c r="N54" s="43"/>
      <c r="P54" s="43"/>
    </row>
    <row r="55" spans="1:16" x14ac:dyDescent="0.25">
      <c r="A55" s="196"/>
      <c r="B55" s="207"/>
      <c r="C55" s="58" t="s">
        <v>30</v>
      </c>
      <c r="D55" s="54" t="s">
        <v>168</v>
      </c>
      <c r="E55" s="56"/>
      <c r="F55" s="56"/>
      <c r="G55" s="208"/>
      <c r="H55" s="208"/>
      <c r="I55" s="57"/>
      <c r="J55" s="208"/>
      <c r="K55" s="208"/>
      <c r="L55" s="208"/>
      <c r="M55" s="188"/>
      <c r="N55" s="43"/>
      <c r="P55" s="43"/>
    </row>
    <row r="56" spans="1:16" x14ac:dyDescent="0.25">
      <c r="A56" s="196"/>
      <c r="B56" s="207"/>
      <c r="C56" s="59"/>
      <c r="D56" s="60" t="s">
        <v>169</v>
      </c>
      <c r="E56" s="56"/>
      <c r="F56" s="56"/>
      <c r="G56" s="208"/>
      <c r="H56" s="208"/>
      <c r="I56" s="57"/>
      <c r="J56" s="208"/>
      <c r="K56" s="208"/>
      <c r="L56" s="208"/>
      <c r="M56" s="188"/>
      <c r="N56" s="43"/>
      <c r="P56" s="43"/>
    </row>
    <row r="57" spans="1:16" x14ac:dyDescent="0.25">
      <c r="A57" s="196"/>
      <c r="B57" s="207"/>
      <c r="C57" s="59"/>
      <c r="D57" s="60" t="s">
        <v>170</v>
      </c>
      <c r="E57" s="56"/>
      <c r="F57" s="56"/>
      <c r="G57" s="208"/>
      <c r="H57" s="208"/>
      <c r="I57" s="57"/>
      <c r="J57" s="208"/>
      <c r="K57" s="208"/>
      <c r="L57" s="208"/>
      <c r="M57" s="188"/>
      <c r="N57" s="43"/>
      <c r="P57" s="43"/>
    </row>
    <row r="58" spans="1:16" ht="20.25" customHeight="1" x14ac:dyDescent="0.25">
      <c r="A58" s="196"/>
      <c r="B58" s="207"/>
      <c r="C58" s="59"/>
      <c r="D58" s="60" t="s">
        <v>171</v>
      </c>
      <c r="E58" s="56"/>
      <c r="F58" s="56"/>
      <c r="G58" s="208"/>
      <c r="H58" s="208"/>
      <c r="I58" s="57"/>
      <c r="J58" s="208"/>
      <c r="K58" s="208"/>
      <c r="L58" s="208"/>
      <c r="M58" s="188"/>
      <c r="N58" s="43"/>
      <c r="P58" s="43"/>
    </row>
    <row r="59" spans="1:16" ht="75" customHeight="1" x14ac:dyDescent="0.25">
      <c r="A59" s="196"/>
      <c r="B59" s="207"/>
      <c r="C59" s="61"/>
      <c r="D59" s="60" t="s">
        <v>172</v>
      </c>
      <c r="E59" s="56"/>
      <c r="F59" s="56"/>
      <c r="G59" s="208"/>
      <c r="H59" s="208"/>
      <c r="I59" s="57"/>
      <c r="J59" s="208"/>
      <c r="K59" s="208"/>
      <c r="L59" s="208"/>
      <c r="M59" s="188"/>
      <c r="N59" s="43"/>
      <c r="P59" s="43"/>
    </row>
    <row r="60" spans="1:16" ht="45" customHeight="1" x14ac:dyDescent="0.25">
      <c r="A60" s="196"/>
      <c r="B60" s="207"/>
      <c r="C60" s="53" t="s">
        <v>34</v>
      </c>
      <c r="D60" s="54" t="s">
        <v>173</v>
      </c>
      <c r="E60" s="56"/>
      <c r="F60" s="56"/>
      <c r="G60" s="208"/>
      <c r="H60" s="208"/>
      <c r="I60" s="57"/>
      <c r="J60" s="208"/>
      <c r="K60" s="208"/>
      <c r="L60" s="208"/>
      <c r="M60" s="188"/>
      <c r="N60" s="43"/>
      <c r="P60" s="43"/>
    </row>
    <row r="61" spans="1:16" ht="45" x14ac:dyDescent="0.25">
      <c r="A61" s="196"/>
      <c r="B61" s="207"/>
      <c r="C61" s="53" t="s">
        <v>37</v>
      </c>
      <c r="D61" s="54" t="s">
        <v>174</v>
      </c>
      <c r="E61" s="56"/>
      <c r="F61" s="56"/>
      <c r="G61" s="208"/>
      <c r="H61" s="208"/>
      <c r="I61" s="57"/>
      <c r="J61" s="208"/>
      <c r="K61" s="208"/>
      <c r="L61" s="208"/>
      <c r="M61" s="188"/>
      <c r="N61" s="43"/>
      <c r="P61" s="43"/>
    </row>
    <row r="62" spans="1:16" ht="30" customHeight="1" x14ac:dyDescent="0.25">
      <c r="A62" s="196"/>
      <c r="B62" s="207"/>
      <c r="C62" s="53" t="s">
        <v>40</v>
      </c>
      <c r="D62" s="54" t="s">
        <v>175</v>
      </c>
      <c r="E62" s="56"/>
      <c r="F62" s="56"/>
      <c r="G62" s="208"/>
      <c r="H62" s="208"/>
      <c r="I62" s="57"/>
      <c r="J62" s="208"/>
      <c r="K62" s="208"/>
      <c r="L62" s="208"/>
      <c r="M62" s="188"/>
      <c r="N62" s="43"/>
      <c r="P62" s="43"/>
    </row>
    <row r="63" spans="1:16" ht="60" customHeight="1" x14ac:dyDescent="0.25">
      <c r="A63" s="196"/>
      <c r="B63" s="207"/>
      <c r="C63" s="53" t="s">
        <v>139</v>
      </c>
      <c r="D63" s="54" t="s">
        <v>176</v>
      </c>
      <c r="E63" s="56"/>
      <c r="F63" s="56"/>
      <c r="G63" s="208"/>
      <c r="H63" s="208"/>
      <c r="I63" s="57"/>
      <c r="J63" s="208"/>
      <c r="K63" s="208"/>
      <c r="L63" s="208"/>
      <c r="M63" s="188"/>
      <c r="N63" s="43"/>
      <c r="P63" s="43"/>
    </row>
    <row r="64" spans="1:16" ht="90.75" customHeight="1" x14ac:dyDescent="0.25">
      <c r="A64" s="196"/>
      <c r="B64" s="207"/>
      <c r="C64" s="53" t="s">
        <v>141</v>
      </c>
      <c r="D64" s="54" t="s">
        <v>177</v>
      </c>
      <c r="E64" s="56"/>
      <c r="F64" s="56"/>
      <c r="G64" s="208"/>
      <c r="H64" s="208"/>
      <c r="I64" s="57"/>
      <c r="J64" s="208"/>
      <c r="K64" s="208"/>
      <c r="L64" s="208"/>
      <c r="M64" s="188"/>
      <c r="N64" s="43"/>
      <c r="P64" s="43"/>
    </row>
    <row r="65" spans="1:16" ht="60" x14ac:dyDescent="0.25">
      <c r="A65" s="196"/>
      <c r="B65" s="207"/>
      <c r="C65" s="58" t="s">
        <v>143</v>
      </c>
      <c r="D65" s="54" t="s">
        <v>178</v>
      </c>
      <c r="E65" s="56"/>
      <c r="F65" s="56"/>
      <c r="G65" s="208"/>
      <c r="H65" s="208"/>
      <c r="I65" s="57"/>
      <c r="J65" s="208"/>
      <c r="K65" s="208"/>
      <c r="L65" s="208"/>
      <c r="M65" s="188"/>
      <c r="N65" s="43"/>
      <c r="P65" s="43"/>
    </row>
    <row r="66" spans="1:16" x14ac:dyDescent="0.25">
      <c r="A66" s="196"/>
      <c r="B66" s="207"/>
      <c r="C66" s="59"/>
      <c r="D66" s="60" t="s">
        <v>179</v>
      </c>
      <c r="E66" s="56"/>
      <c r="F66" s="56"/>
      <c r="G66" s="208"/>
      <c r="H66" s="208"/>
      <c r="I66" s="57"/>
      <c r="J66" s="208"/>
      <c r="K66" s="208"/>
      <c r="L66" s="208"/>
      <c r="M66" s="188"/>
      <c r="N66" s="43"/>
      <c r="P66" s="43"/>
    </row>
    <row r="67" spans="1:16" x14ac:dyDescent="0.25">
      <c r="A67" s="196"/>
      <c r="B67" s="207"/>
      <c r="C67" s="59"/>
      <c r="D67" s="60" t="s">
        <v>180</v>
      </c>
      <c r="E67" s="56"/>
      <c r="F67" s="62"/>
      <c r="G67" s="208"/>
      <c r="H67" s="208"/>
      <c r="I67" s="63"/>
      <c r="J67" s="208"/>
      <c r="K67" s="208"/>
      <c r="L67" s="208"/>
      <c r="M67" s="188"/>
      <c r="N67" s="43"/>
      <c r="P67" s="43"/>
    </row>
    <row r="68" spans="1:16" ht="27" customHeight="1" x14ac:dyDescent="0.25">
      <c r="A68" s="196"/>
      <c r="B68" s="207"/>
      <c r="C68" s="61"/>
      <c r="D68" s="60" t="s">
        <v>181</v>
      </c>
      <c r="E68" s="62"/>
      <c r="F68" s="55" t="s">
        <v>160</v>
      </c>
      <c r="G68" s="208"/>
      <c r="H68" s="208"/>
      <c r="I68" s="64"/>
      <c r="J68" s="208"/>
      <c r="K68" s="208"/>
      <c r="L68" s="208"/>
      <c r="M68" s="189"/>
      <c r="N68" s="43"/>
      <c r="P68" s="43"/>
    </row>
    <row r="69" spans="1:16" ht="27" customHeight="1" x14ac:dyDescent="0.25">
      <c r="A69" s="196"/>
      <c r="B69" s="195" t="s">
        <v>182</v>
      </c>
      <c r="C69" s="65" t="s">
        <v>24</v>
      </c>
      <c r="D69" s="23" t="s">
        <v>183</v>
      </c>
      <c r="E69" s="212" t="s">
        <v>184</v>
      </c>
      <c r="F69" s="38"/>
      <c r="G69" s="213" t="s">
        <v>185</v>
      </c>
      <c r="H69" s="214" t="s">
        <v>186</v>
      </c>
      <c r="I69" s="122"/>
      <c r="J69" s="214" t="s">
        <v>33</v>
      </c>
      <c r="K69" s="20" t="s">
        <v>187</v>
      </c>
      <c r="L69" s="29">
        <f t="shared" ref="L69:L100" si="2">IF(K69="Si",1,IF(K69="No",0,"error"))</f>
        <v>1</v>
      </c>
      <c r="M69" s="179" t="s">
        <v>438</v>
      </c>
      <c r="O69" s="43"/>
      <c r="P69" s="43"/>
    </row>
    <row r="70" spans="1:16" ht="27" customHeight="1" x14ac:dyDescent="0.25">
      <c r="A70" s="196"/>
      <c r="B70" s="195"/>
      <c r="C70" s="66"/>
      <c r="D70" s="67" t="s">
        <v>188</v>
      </c>
      <c r="E70" s="212"/>
      <c r="F70" s="38"/>
      <c r="G70" s="213"/>
      <c r="H70" s="214"/>
      <c r="I70" s="122"/>
      <c r="J70" s="214"/>
      <c r="K70" s="20" t="s">
        <v>187</v>
      </c>
      <c r="L70" s="29">
        <f t="shared" si="2"/>
        <v>1</v>
      </c>
      <c r="M70" s="180"/>
      <c r="O70" s="43"/>
      <c r="P70" s="43"/>
    </row>
    <row r="71" spans="1:16" ht="27" customHeight="1" x14ac:dyDescent="0.25">
      <c r="A71" s="196"/>
      <c r="B71" s="195"/>
      <c r="C71" s="66"/>
      <c r="D71" s="67" t="s">
        <v>180</v>
      </c>
      <c r="E71" s="212"/>
      <c r="F71" s="38"/>
      <c r="G71" s="213"/>
      <c r="H71" s="214"/>
      <c r="I71" s="122"/>
      <c r="J71" s="214"/>
      <c r="K71" s="20" t="s">
        <v>36</v>
      </c>
      <c r="L71" s="29">
        <f t="shared" si="2"/>
        <v>1</v>
      </c>
      <c r="M71" s="180"/>
      <c r="O71" s="43"/>
      <c r="P71" s="43"/>
    </row>
    <row r="72" spans="1:16" ht="73.5" customHeight="1" x14ac:dyDescent="0.25">
      <c r="A72" s="196"/>
      <c r="B72" s="195"/>
      <c r="C72" s="68"/>
      <c r="D72" s="67" t="s">
        <v>181</v>
      </c>
      <c r="E72" s="212"/>
      <c r="F72" s="38"/>
      <c r="G72" s="213"/>
      <c r="H72" s="214"/>
      <c r="I72" s="122"/>
      <c r="J72" s="214"/>
      <c r="K72" s="69" t="s">
        <v>187</v>
      </c>
      <c r="L72" s="29">
        <f t="shared" si="2"/>
        <v>1</v>
      </c>
      <c r="M72" s="180"/>
      <c r="O72" s="43"/>
      <c r="P72" s="43"/>
    </row>
    <row r="73" spans="1:16" ht="75" x14ac:dyDescent="0.25">
      <c r="A73" s="196"/>
      <c r="B73" s="24" t="s">
        <v>189</v>
      </c>
      <c r="C73" s="22" t="s">
        <v>30</v>
      </c>
      <c r="D73" s="23" t="s">
        <v>190</v>
      </c>
      <c r="E73" s="212"/>
      <c r="F73" s="38" t="s">
        <v>160</v>
      </c>
      <c r="G73" s="213"/>
      <c r="H73" s="214"/>
      <c r="I73" s="122"/>
      <c r="J73" s="214"/>
      <c r="K73" s="69" t="s">
        <v>187</v>
      </c>
      <c r="L73" s="29">
        <f t="shared" si="2"/>
        <v>1</v>
      </c>
      <c r="M73" s="180"/>
      <c r="O73" s="43"/>
      <c r="P73" s="43"/>
    </row>
    <row r="74" spans="1:16" ht="50.25" customHeight="1" x14ac:dyDescent="0.25">
      <c r="A74" s="196"/>
      <c r="B74" s="24" t="s">
        <v>189</v>
      </c>
      <c r="C74" s="22" t="s">
        <v>34</v>
      </c>
      <c r="D74" s="23" t="s">
        <v>191</v>
      </c>
      <c r="E74" s="212"/>
      <c r="F74" s="44"/>
      <c r="G74" s="213"/>
      <c r="H74" s="214"/>
      <c r="I74" s="123"/>
      <c r="J74" s="214"/>
      <c r="K74" s="69" t="s">
        <v>187</v>
      </c>
      <c r="L74" s="29">
        <f t="shared" si="2"/>
        <v>1</v>
      </c>
      <c r="M74" s="180"/>
      <c r="O74" s="43"/>
      <c r="P74" s="43"/>
    </row>
    <row r="75" spans="1:16" ht="38.1" customHeight="1" x14ac:dyDescent="0.25">
      <c r="A75" s="196"/>
      <c r="B75" s="27" t="s">
        <v>192</v>
      </c>
      <c r="C75" s="22" t="s">
        <v>45</v>
      </c>
      <c r="D75" s="23" t="s">
        <v>193</v>
      </c>
      <c r="E75" s="212"/>
      <c r="F75" s="19" t="s">
        <v>194</v>
      </c>
      <c r="G75" s="213"/>
      <c r="H75" s="214"/>
      <c r="I75" s="124" t="s">
        <v>195</v>
      </c>
      <c r="J75" s="214"/>
      <c r="K75" s="70" t="s">
        <v>187</v>
      </c>
      <c r="L75" s="71">
        <f t="shared" si="2"/>
        <v>1</v>
      </c>
      <c r="M75" s="181"/>
      <c r="O75" s="43"/>
      <c r="P75" s="43"/>
    </row>
    <row r="76" spans="1:16" ht="130.5" customHeight="1" x14ac:dyDescent="0.25">
      <c r="A76" s="196" t="s">
        <v>196</v>
      </c>
      <c r="B76" s="24" t="s">
        <v>197</v>
      </c>
      <c r="C76" s="22" t="s">
        <v>45</v>
      </c>
      <c r="D76" s="23" t="s">
        <v>198</v>
      </c>
      <c r="E76" s="72"/>
      <c r="F76" s="23"/>
      <c r="G76" s="125" t="s">
        <v>199</v>
      </c>
      <c r="H76" s="23" t="s">
        <v>200</v>
      </c>
      <c r="I76" s="23"/>
      <c r="J76" s="120" t="s">
        <v>33</v>
      </c>
      <c r="K76" s="69" t="s">
        <v>21</v>
      </c>
      <c r="L76" s="29">
        <f t="shared" si="2"/>
        <v>1</v>
      </c>
      <c r="M76" s="135" t="s">
        <v>454</v>
      </c>
      <c r="N76" s="73"/>
      <c r="P76" s="43"/>
    </row>
    <row r="77" spans="1:16" ht="123.75" customHeight="1" x14ac:dyDescent="0.25">
      <c r="A77" s="196"/>
      <c r="B77" s="32" t="s">
        <v>201</v>
      </c>
      <c r="C77" s="22" t="s">
        <v>45</v>
      </c>
      <c r="D77" s="23" t="s">
        <v>202</v>
      </c>
      <c r="E77" s="195" t="s">
        <v>203</v>
      </c>
      <c r="F77" s="23"/>
      <c r="G77" s="125" t="s">
        <v>424</v>
      </c>
      <c r="H77" s="23" t="s">
        <v>200</v>
      </c>
      <c r="I77" s="23"/>
      <c r="J77" s="120" t="s">
        <v>33</v>
      </c>
      <c r="K77" s="69" t="s">
        <v>493</v>
      </c>
      <c r="L77" s="29">
        <f t="shared" si="2"/>
        <v>0</v>
      </c>
      <c r="M77" s="137" t="s">
        <v>497</v>
      </c>
      <c r="N77" s="73"/>
      <c r="O77" s="43"/>
      <c r="P77" s="43"/>
    </row>
    <row r="78" spans="1:16" ht="135" customHeight="1" x14ac:dyDescent="0.25">
      <c r="A78" s="196"/>
      <c r="B78" s="74"/>
      <c r="C78" s="22" t="s">
        <v>45</v>
      </c>
      <c r="D78" s="23" t="s">
        <v>204</v>
      </c>
      <c r="E78" s="195"/>
      <c r="F78" s="23"/>
      <c r="G78" s="76" t="s">
        <v>455</v>
      </c>
      <c r="H78" s="23" t="s">
        <v>200</v>
      </c>
      <c r="I78" s="23"/>
      <c r="J78" s="120" t="s">
        <v>33</v>
      </c>
      <c r="K78" s="69" t="s">
        <v>36</v>
      </c>
      <c r="L78" s="29">
        <f t="shared" si="2"/>
        <v>1</v>
      </c>
      <c r="M78" s="137" t="s">
        <v>429</v>
      </c>
      <c r="N78" s="43"/>
      <c r="O78" s="43"/>
      <c r="P78" s="43"/>
    </row>
    <row r="79" spans="1:16" ht="149.25" customHeight="1" x14ac:dyDescent="0.25">
      <c r="A79" s="196"/>
      <c r="B79" s="156"/>
      <c r="C79" s="157" t="s">
        <v>45</v>
      </c>
      <c r="D79" s="118" t="s">
        <v>205</v>
      </c>
      <c r="E79" s="124"/>
      <c r="F79" s="124"/>
      <c r="G79" s="158" t="s">
        <v>199</v>
      </c>
      <c r="H79" s="122" t="s">
        <v>200</v>
      </c>
      <c r="I79" s="122"/>
      <c r="J79" s="126" t="s">
        <v>33</v>
      </c>
      <c r="K79" s="120" t="s">
        <v>36</v>
      </c>
      <c r="L79" s="246">
        <f t="shared" ref="L79" si="3">IF(K79="Si",1,IF(K79="No",0,"error"))</f>
        <v>1</v>
      </c>
      <c r="M79" s="135" t="s">
        <v>492</v>
      </c>
      <c r="N79" s="43"/>
    </row>
    <row r="80" spans="1:16" ht="126.75" customHeight="1" x14ac:dyDescent="0.25">
      <c r="A80" s="196"/>
      <c r="B80" s="160" t="s">
        <v>206</v>
      </c>
      <c r="C80" s="161" t="s">
        <v>45</v>
      </c>
      <c r="D80" s="162" t="s">
        <v>207</v>
      </c>
      <c r="E80" s="163"/>
      <c r="F80" s="164"/>
      <c r="G80" s="165" t="s">
        <v>208</v>
      </c>
      <c r="H80" s="166" t="s">
        <v>200</v>
      </c>
      <c r="I80" s="166" t="s">
        <v>209</v>
      </c>
      <c r="J80" s="167" t="s">
        <v>29</v>
      </c>
      <c r="K80" s="168" t="s">
        <v>493</v>
      </c>
      <c r="L80" s="168">
        <f t="shared" si="2"/>
        <v>0</v>
      </c>
      <c r="M80" s="169" t="s">
        <v>498</v>
      </c>
      <c r="N80" s="43"/>
    </row>
    <row r="81" spans="1:16" ht="74.25" customHeight="1" x14ac:dyDescent="0.25">
      <c r="A81" s="196" t="s">
        <v>210</v>
      </c>
      <c r="B81" s="32" t="s">
        <v>211</v>
      </c>
      <c r="C81" s="22" t="s">
        <v>24</v>
      </c>
      <c r="D81" s="23" t="s">
        <v>212</v>
      </c>
      <c r="E81" s="195" t="s">
        <v>213</v>
      </c>
      <c r="F81" s="78"/>
      <c r="G81" s="215" t="s">
        <v>214</v>
      </c>
      <c r="H81" s="216" t="s">
        <v>215</v>
      </c>
      <c r="I81" s="79"/>
      <c r="J81" s="235"/>
      <c r="K81" s="80" t="s">
        <v>187</v>
      </c>
      <c r="L81" s="80">
        <f t="shared" si="2"/>
        <v>1</v>
      </c>
      <c r="M81" s="173" t="s">
        <v>477</v>
      </c>
      <c r="N81" s="43"/>
      <c r="O81" s="43"/>
      <c r="P81" s="43"/>
    </row>
    <row r="82" spans="1:16" ht="216" customHeight="1" x14ac:dyDescent="0.25">
      <c r="A82" s="196"/>
      <c r="B82" s="74"/>
      <c r="C82" s="22" t="s">
        <v>30</v>
      </c>
      <c r="D82" s="44" t="s">
        <v>216</v>
      </c>
      <c r="E82" s="195"/>
      <c r="F82" s="81"/>
      <c r="G82" s="215"/>
      <c r="H82" s="216"/>
      <c r="I82" s="82"/>
      <c r="J82" s="236"/>
      <c r="K82" s="20" t="s">
        <v>187</v>
      </c>
      <c r="L82" s="20">
        <f t="shared" si="2"/>
        <v>1</v>
      </c>
      <c r="M82" s="174"/>
      <c r="N82" s="43"/>
      <c r="O82" s="43"/>
      <c r="P82" s="43"/>
    </row>
    <row r="83" spans="1:16" ht="142.5" customHeight="1" x14ac:dyDescent="0.25">
      <c r="A83" s="196"/>
      <c r="B83" s="74"/>
      <c r="C83" s="22" t="s">
        <v>34</v>
      </c>
      <c r="D83" s="23" t="s">
        <v>217</v>
      </c>
      <c r="E83" s="195"/>
      <c r="F83" s="18"/>
      <c r="G83" s="215"/>
      <c r="H83" s="216"/>
      <c r="I83" s="18" t="s">
        <v>77</v>
      </c>
      <c r="J83" s="236"/>
      <c r="K83" s="20" t="s">
        <v>187</v>
      </c>
      <c r="L83" s="20">
        <f t="shared" si="2"/>
        <v>1</v>
      </c>
      <c r="M83" s="174"/>
      <c r="N83" s="43"/>
      <c r="O83" s="43"/>
      <c r="P83" s="43"/>
    </row>
    <row r="84" spans="1:16" ht="96" customHeight="1" x14ac:dyDescent="0.25">
      <c r="A84" s="196"/>
      <c r="B84" s="74"/>
      <c r="C84" s="22" t="s">
        <v>37</v>
      </c>
      <c r="D84" s="23" t="s">
        <v>218</v>
      </c>
      <c r="E84" s="195"/>
      <c r="F84" s="78"/>
      <c r="G84" s="215"/>
      <c r="H84" s="216"/>
      <c r="I84" s="19" t="s">
        <v>20</v>
      </c>
      <c r="J84" s="236"/>
      <c r="K84" s="69" t="s">
        <v>21</v>
      </c>
      <c r="L84" s="69">
        <f t="shared" si="2"/>
        <v>1</v>
      </c>
      <c r="M84" s="174"/>
      <c r="O84" s="43"/>
    </row>
    <row r="85" spans="1:16" ht="182.25" customHeight="1" x14ac:dyDescent="0.25">
      <c r="A85" s="196"/>
      <c r="B85" s="74"/>
      <c r="C85" s="22" t="s">
        <v>40</v>
      </c>
      <c r="D85" s="23" t="s">
        <v>219</v>
      </c>
      <c r="E85" s="195"/>
      <c r="F85" s="78"/>
      <c r="G85" s="215"/>
      <c r="H85" s="216"/>
      <c r="I85" s="48"/>
      <c r="J85" s="236"/>
      <c r="K85" s="69" t="s">
        <v>187</v>
      </c>
      <c r="L85" s="69">
        <f t="shared" si="2"/>
        <v>1</v>
      </c>
      <c r="M85" s="174"/>
      <c r="O85" s="43"/>
    </row>
    <row r="86" spans="1:16" ht="74.25" customHeight="1" x14ac:dyDescent="0.25">
      <c r="A86" s="196"/>
      <c r="B86" s="74"/>
      <c r="C86" s="22" t="s">
        <v>139</v>
      </c>
      <c r="D86" s="23" t="s">
        <v>220</v>
      </c>
      <c r="E86" s="195"/>
      <c r="F86" s="78"/>
      <c r="G86" s="215"/>
      <c r="H86" s="216"/>
      <c r="I86" s="18" t="s">
        <v>152</v>
      </c>
      <c r="J86" s="236"/>
      <c r="K86" s="69" t="s">
        <v>187</v>
      </c>
      <c r="L86" s="69">
        <f t="shared" si="2"/>
        <v>1</v>
      </c>
      <c r="M86" s="174"/>
      <c r="O86" s="43"/>
    </row>
    <row r="87" spans="1:16" ht="74.25" customHeight="1" x14ac:dyDescent="0.25">
      <c r="A87" s="196"/>
      <c r="B87" s="74"/>
      <c r="C87" s="22" t="s">
        <v>141</v>
      </c>
      <c r="D87" s="23" t="s">
        <v>221</v>
      </c>
      <c r="E87" s="195"/>
      <c r="F87" s="76"/>
      <c r="G87" s="215"/>
      <c r="H87" s="216"/>
      <c r="I87" s="83" t="s">
        <v>222</v>
      </c>
      <c r="J87" s="236"/>
      <c r="K87" s="84" t="s">
        <v>187</v>
      </c>
      <c r="L87" s="84">
        <f t="shared" si="2"/>
        <v>1</v>
      </c>
      <c r="M87" s="174"/>
      <c r="O87" s="43"/>
    </row>
    <row r="88" spans="1:16" s="87" customFormat="1" ht="53.25" customHeight="1" x14ac:dyDescent="0.25">
      <c r="A88" s="196"/>
      <c r="B88" s="35"/>
      <c r="C88" s="22" t="s">
        <v>143</v>
      </c>
      <c r="D88" s="23" t="s">
        <v>223</v>
      </c>
      <c r="E88" s="195"/>
      <c r="F88" s="85" t="s">
        <v>224</v>
      </c>
      <c r="G88" s="215"/>
      <c r="H88" s="216"/>
      <c r="I88" s="86" t="s">
        <v>152</v>
      </c>
      <c r="J88" s="237"/>
      <c r="K88" s="20" t="s">
        <v>36</v>
      </c>
      <c r="L88" s="20">
        <f t="shared" si="2"/>
        <v>1</v>
      </c>
      <c r="M88" s="175"/>
    </row>
    <row r="89" spans="1:16" s="87" customFormat="1" ht="38.25" customHeight="1" x14ac:dyDescent="0.25">
      <c r="A89" s="196"/>
      <c r="B89" s="195" t="s">
        <v>225</v>
      </c>
      <c r="C89" s="22"/>
      <c r="D89" s="23" t="s">
        <v>226</v>
      </c>
      <c r="E89" s="217" t="s">
        <v>227</v>
      </c>
      <c r="F89" s="88"/>
      <c r="G89" s="218" t="s">
        <v>478</v>
      </c>
      <c r="H89" s="219" t="s">
        <v>228</v>
      </c>
      <c r="I89" s="127"/>
      <c r="J89" s="230"/>
      <c r="K89" s="20"/>
      <c r="L89" s="20"/>
      <c r="M89" s="179" t="s">
        <v>491</v>
      </c>
    </row>
    <row r="90" spans="1:16" s="87" customFormat="1" ht="38.25" customHeight="1" x14ac:dyDescent="0.25">
      <c r="A90" s="196"/>
      <c r="B90" s="195"/>
      <c r="C90" s="22" t="s">
        <v>24</v>
      </c>
      <c r="D90" s="24" t="s">
        <v>229</v>
      </c>
      <c r="E90" s="217"/>
      <c r="F90" s="88"/>
      <c r="G90" s="206"/>
      <c r="H90" s="219"/>
      <c r="I90" s="127"/>
      <c r="J90" s="230"/>
      <c r="K90" s="20" t="s">
        <v>21</v>
      </c>
      <c r="L90" s="20">
        <f t="shared" si="2"/>
        <v>1</v>
      </c>
      <c r="M90" s="180"/>
    </row>
    <row r="91" spans="1:16" s="87" customFormat="1" ht="38.25" customHeight="1" x14ac:dyDescent="0.25">
      <c r="A91" s="196"/>
      <c r="B91" s="195"/>
      <c r="C91" s="22" t="s">
        <v>30</v>
      </c>
      <c r="D91" s="24" t="s">
        <v>230</v>
      </c>
      <c r="E91" s="217"/>
      <c r="F91" s="88"/>
      <c r="G91" s="206"/>
      <c r="H91" s="219"/>
      <c r="I91" s="127"/>
      <c r="J91" s="230"/>
      <c r="K91" s="20" t="s">
        <v>21</v>
      </c>
      <c r="L91" s="20">
        <f t="shared" si="2"/>
        <v>1</v>
      </c>
      <c r="M91" s="180"/>
    </row>
    <row r="92" spans="1:16" s="87" customFormat="1" ht="38.25" customHeight="1" x14ac:dyDescent="0.25">
      <c r="A92" s="196"/>
      <c r="B92" s="195"/>
      <c r="C92" s="22" t="s">
        <v>34</v>
      </c>
      <c r="D92" s="24" t="s">
        <v>231</v>
      </c>
      <c r="E92" s="217"/>
      <c r="F92" s="88"/>
      <c r="G92" s="206"/>
      <c r="H92" s="219"/>
      <c r="I92" s="127"/>
      <c r="J92" s="230"/>
      <c r="K92" s="20" t="s">
        <v>21</v>
      </c>
      <c r="L92" s="20">
        <f t="shared" si="2"/>
        <v>1</v>
      </c>
      <c r="M92" s="180"/>
    </row>
    <row r="93" spans="1:16" s="87" customFormat="1" ht="38.25" customHeight="1" x14ac:dyDescent="0.25">
      <c r="A93" s="196"/>
      <c r="B93" s="195"/>
      <c r="C93" s="22" t="s">
        <v>37</v>
      </c>
      <c r="D93" s="24" t="s">
        <v>232</v>
      </c>
      <c r="E93" s="217"/>
      <c r="F93" s="88"/>
      <c r="G93" s="206"/>
      <c r="H93" s="219"/>
      <c r="I93" s="127"/>
      <c r="J93" s="230"/>
      <c r="K93" s="20" t="s">
        <v>21</v>
      </c>
      <c r="L93" s="20">
        <f t="shared" si="2"/>
        <v>1</v>
      </c>
      <c r="M93" s="180"/>
    </row>
    <row r="94" spans="1:16" ht="38.25" customHeight="1" x14ac:dyDescent="0.25">
      <c r="A94" s="196"/>
      <c r="B94" s="195"/>
      <c r="C94" s="22" t="s">
        <v>40</v>
      </c>
      <c r="D94" s="24" t="s">
        <v>233</v>
      </c>
      <c r="E94" s="217"/>
      <c r="F94" s="89"/>
      <c r="G94" s="206"/>
      <c r="H94" s="219"/>
      <c r="I94" s="128"/>
      <c r="J94" s="230"/>
      <c r="K94" s="20" t="s">
        <v>21</v>
      </c>
      <c r="L94" s="20">
        <f t="shared" si="2"/>
        <v>1</v>
      </c>
      <c r="M94" s="180"/>
      <c r="N94" s="43"/>
      <c r="O94" s="43"/>
      <c r="P94" s="43"/>
    </row>
    <row r="95" spans="1:16" ht="105" customHeight="1" x14ac:dyDescent="0.25">
      <c r="A95" s="196"/>
      <c r="B95" s="195"/>
      <c r="C95" s="22" t="s">
        <v>139</v>
      </c>
      <c r="D95" s="23" t="s">
        <v>234</v>
      </c>
      <c r="E95" s="217"/>
      <c r="F95" s="18" t="s">
        <v>235</v>
      </c>
      <c r="G95" s="206"/>
      <c r="H95" s="219"/>
      <c r="I95" s="118" t="s">
        <v>108</v>
      </c>
      <c r="J95" s="230"/>
      <c r="K95" s="20" t="s">
        <v>21</v>
      </c>
      <c r="L95" s="20">
        <f t="shared" si="2"/>
        <v>1</v>
      </c>
      <c r="M95" s="181"/>
      <c r="N95" s="43"/>
      <c r="O95" s="43"/>
      <c r="P95" s="43"/>
    </row>
    <row r="96" spans="1:16" ht="150" x14ac:dyDescent="0.25">
      <c r="A96" s="196"/>
      <c r="B96" s="24" t="s">
        <v>236</v>
      </c>
      <c r="C96" s="22" t="s">
        <v>45</v>
      </c>
      <c r="D96" s="23" t="s">
        <v>237</v>
      </c>
      <c r="E96" s="134" t="s">
        <v>238</v>
      </c>
      <c r="F96" s="133" t="s">
        <v>160</v>
      </c>
      <c r="G96" s="147" t="s">
        <v>468</v>
      </c>
      <c r="H96" s="121" t="s">
        <v>228</v>
      </c>
      <c r="I96" s="129"/>
      <c r="J96" s="130"/>
      <c r="K96" s="84" t="s">
        <v>36</v>
      </c>
      <c r="L96" s="20">
        <f t="shared" si="2"/>
        <v>1</v>
      </c>
      <c r="M96" s="137" t="s">
        <v>479</v>
      </c>
      <c r="N96" s="43"/>
      <c r="O96" s="43"/>
      <c r="P96" s="43"/>
    </row>
    <row r="97" spans="1:16" ht="119.25" customHeight="1" x14ac:dyDescent="0.25">
      <c r="A97" s="196"/>
      <c r="B97" s="24" t="s">
        <v>239</v>
      </c>
      <c r="C97" s="22" t="s">
        <v>45</v>
      </c>
      <c r="D97" s="44" t="s">
        <v>240</v>
      </c>
      <c r="E97" s="35" t="s">
        <v>241</v>
      </c>
      <c r="F97" s="99" t="s">
        <v>242</v>
      </c>
      <c r="G97" s="151" t="s">
        <v>243</v>
      </c>
      <c r="H97" s="121" t="s">
        <v>228</v>
      </c>
      <c r="I97" s="118" t="s">
        <v>108</v>
      </c>
      <c r="J97" s="120" t="s">
        <v>244</v>
      </c>
      <c r="K97" s="69" t="s">
        <v>21</v>
      </c>
      <c r="L97" s="20">
        <f t="shared" si="2"/>
        <v>1</v>
      </c>
      <c r="M97" s="137" t="s">
        <v>480</v>
      </c>
      <c r="N97" s="43"/>
      <c r="O97" s="43"/>
      <c r="P97" s="43"/>
    </row>
    <row r="98" spans="1:16" ht="98.25" customHeight="1" x14ac:dyDescent="0.25">
      <c r="A98" s="196"/>
      <c r="B98" s="195" t="s">
        <v>245</v>
      </c>
      <c r="C98" s="22"/>
      <c r="D98" s="23" t="s">
        <v>246</v>
      </c>
      <c r="E98" s="201" t="s">
        <v>247</v>
      </c>
      <c r="F98" s="91"/>
      <c r="G98" s="243" t="s">
        <v>248</v>
      </c>
      <c r="H98" s="200" t="s">
        <v>249</v>
      </c>
      <c r="I98" s="92"/>
      <c r="J98" s="221" t="s">
        <v>29</v>
      </c>
      <c r="K98" s="80" t="s">
        <v>187</v>
      </c>
      <c r="L98" s="16">
        <f t="shared" si="2"/>
        <v>1</v>
      </c>
      <c r="M98" s="179" t="s">
        <v>439</v>
      </c>
      <c r="N98" s="43"/>
      <c r="O98" s="43"/>
      <c r="P98" s="43"/>
    </row>
    <row r="99" spans="1:16" ht="99.75" customHeight="1" x14ac:dyDescent="0.25">
      <c r="A99" s="196"/>
      <c r="B99" s="195"/>
      <c r="C99" s="22" t="s">
        <v>24</v>
      </c>
      <c r="D99" s="67" t="s">
        <v>250</v>
      </c>
      <c r="E99" s="201"/>
      <c r="F99" s="23"/>
      <c r="G99" s="243"/>
      <c r="H99" s="200"/>
      <c r="I99" s="94"/>
      <c r="J99" s="221"/>
      <c r="K99" s="80" t="s">
        <v>187</v>
      </c>
      <c r="L99" s="16">
        <f t="shared" si="2"/>
        <v>1</v>
      </c>
      <c r="M99" s="180"/>
      <c r="N99" s="43"/>
      <c r="O99" s="43"/>
      <c r="P99" s="43"/>
    </row>
    <row r="100" spans="1:16" ht="83.25" customHeight="1" x14ac:dyDescent="0.25">
      <c r="A100" s="196"/>
      <c r="B100" s="195"/>
      <c r="C100" s="22" t="s">
        <v>30</v>
      </c>
      <c r="D100" s="67" t="s">
        <v>251</v>
      </c>
      <c r="E100" s="201"/>
      <c r="F100" s="23"/>
      <c r="G100" s="243"/>
      <c r="H100" s="200"/>
      <c r="I100" s="94"/>
      <c r="J100" s="221"/>
      <c r="K100" s="69" t="s">
        <v>187</v>
      </c>
      <c r="L100" s="29">
        <f t="shared" si="2"/>
        <v>1</v>
      </c>
      <c r="M100" s="180"/>
      <c r="N100" s="43"/>
      <c r="O100" s="43"/>
      <c r="P100" s="43"/>
    </row>
    <row r="101" spans="1:16" ht="77.25" customHeight="1" x14ac:dyDescent="0.25">
      <c r="A101" s="196"/>
      <c r="B101" s="195"/>
      <c r="C101" s="22" t="s">
        <v>34</v>
      </c>
      <c r="D101" s="67" t="s">
        <v>252</v>
      </c>
      <c r="E101" s="201"/>
      <c r="F101" s="23"/>
      <c r="G101" s="243"/>
      <c r="H101" s="200"/>
      <c r="I101" s="26" t="s">
        <v>70</v>
      </c>
      <c r="J101" s="221"/>
      <c r="K101" s="20" t="s">
        <v>21</v>
      </c>
      <c r="L101" s="29">
        <f t="shared" ref="L101:L124" si="4">IF(K101="Si",1,IF(K101="No",0,"error"))</f>
        <v>1</v>
      </c>
      <c r="M101" s="181"/>
      <c r="N101" s="43"/>
      <c r="O101" s="43"/>
      <c r="P101" s="43"/>
    </row>
    <row r="102" spans="1:16" ht="77.25" customHeight="1" x14ac:dyDescent="0.25">
      <c r="A102" s="196"/>
      <c r="B102" s="24" t="s">
        <v>253</v>
      </c>
      <c r="C102" s="22" t="s">
        <v>45</v>
      </c>
      <c r="D102" s="23" t="s">
        <v>254</v>
      </c>
      <c r="E102" s="24" t="s">
        <v>255</v>
      </c>
      <c r="F102" s="23" t="s">
        <v>256</v>
      </c>
      <c r="G102" s="149" t="s">
        <v>456</v>
      </c>
      <c r="H102" s="118" t="s">
        <v>228</v>
      </c>
      <c r="I102" s="118" t="s">
        <v>257</v>
      </c>
      <c r="J102" s="120" t="s">
        <v>33</v>
      </c>
      <c r="K102" s="20" t="s">
        <v>36</v>
      </c>
      <c r="L102" s="29">
        <f t="shared" si="4"/>
        <v>1</v>
      </c>
      <c r="M102" s="137" t="s">
        <v>440</v>
      </c>
    </row>
    <row r="103" spans="1:16" ht="51" customHeight="1" x14ac:dyDescent="0.25">
      <c r="A103" s="196" t="s">
        <v>258</v>
      </c>
      <c r="B103" s="195" t="s">
        <v>259</v>
      </c>
      <c r="C103" s="95"/>
      <c r="D103" s="44" t="s">
        <v>260</v>
      </c>
      <c r="E103" s="24" t="s">
        <v>261</v>
      </c>
      <c r="F103" s="23"/>
      <c r="G103" s="145" t="s">
        <v>262</v>
      </c>
      <c r="H103" s="200" t="s">
        <v>257</v>
      </c>
      <c r="I103" s="23"/>
      <c r="J103" s="93" t="s">
        <v>263</v>
      </c>
      <c r="K103" s="69" t="s">
        <v>36</v>
      </c>
      <c r="L103" s="29">
        <f t="shared" si="4"/>
        <v>1</v>
      </c>
      <c r="M103" s="176" t="s">
        <v>457</v>
      </c>
      <c r="O103" s="43"/>
      <c r="P103" s="43"/>
    </row>
    <row r="104" spans="1:16" ht="93.75" customHeight="1" x14ac:dyDescent="0.25">
      <c r="A104" s="196"/>
      <c r="B104" s="195"/>
      <c r="C104" s="22" t="s">
        <v>24</v>
      </c>
      <c r="D104" s="67" t="s">
        <v>264</v>
      </c>
      <c r="E104" s="24" t="s">
        <v>265</v>
      </c>
      <c r="F104" s="23"/>
      <c r="G104" s="77" t="s">
        <v>266</v>
      </c>
      <c r="H104" s="200"/>
      <c r="I104" s="46"/>
      <c r="J104" s="30" t="s">
        <v>29</v>
      </c>
      <c r="K104" s="42" t="s">
        <v>187</v>
      </c>
      <c r="L104" s="16">
        <f t="shared" si="4"/>
        <v>1</v>
      </c>
      <c r="M104" s="177"/>
      <c r="O104" s="43"/>
      <c r="P104" s="43"/>
    </row>
    <row r="105" spans="1:16" ht="102.75" customHeight="1" x14ac:dyDescent="0.25">
      <c r="A105" s="196"/>
      <c r="B105" s="195"/>
      <c r="C105" s="22" t="s">
        <v>30</v>
      </c>
      <c r="D105" s="67" t="s">
        <v>267</v>
      </c>
      <c r="E105" s="24" t="s">
        <v>268</v>
      </c>
      <c r="F105" s="23"/>
      <c r="G105" s="77" t="s">
        <v>269</v>
      </c>
      <c r="H105" s="200"/>
      <c r="I105" s="46"/>
      <c r="J105" s="26" t="s">
        <v>29</v>
      </c>
      <c r="K105" s="20" t="s">
        <v>187</v>
      </c>
      <c r="L105" s="16">
        <f t="shared" si="4"/>
        <v>1</v>
      </c>
      <c r="M105" s="177"/>
      <c r="O105" s="43"/>
      <c r="P105" s="43"/>
    </row>
    <row r="106" spans="1:16" ht="118.9" customHeight="1" x14ac:dyDescent="0.25">
      <c r="A106" s="196"/>
      <c r="B106" s="195"/>
      <c r="C106" s="22" t="s">
        <v>34</v>
      </c>
      <c r="D106" s="67" t="s">
        <v>270</v>
      </c>
      <c r="E106" s="24" t="s">
        <v>271</v>
      </c>
      <c r="F106" s="23"/>
      <c r="G106" s="77" t="s">
        <v>272</v>
      </c>
      <c r="H106" s="200"/>
      <c r="I106" s="46"/>
      <c r="J106" s="26" t="s">
        <v>29</v>
      </c>
      <c r="K106" s="20" t="s">
        <v>187</v>
      </c>
      <c r="L106" s="16">
        <f t="shared" si="4"/>
        <v>1</v>
      </c>
      <c r="M106" s="177"/>
      <c r="O106" s="43"/>
      <c r="P106" s="43"/>
    </row>
    <row r="107" spans="1:16" ht="75" customHeight="1" x14ac:dyDescent="0.25">
      <c r="A107" s="196"/>
      <c r="B107" s="195"/>
      <c r="C107" s="22" t="s">
        <v>37</v>
      </c>
      <c r="D107" s="67" t="s">
        <v>273</v>
      </c>
      <c r="E107" s="24"/>
      <c r="F107" s="18" t="s">
        <v>274</v>
      </c>
      <c r="G107" s="77" t="s">
        <v>275</v>
      </c>
      <c r="H107" s="200"/>
      <c r="I107" s="46"/>
      <c r="J107" s="26" t="s">
        <v>29</v>
      </c>
      <c r="K107" s="20" t="s">
        <v>187</v>
      </c>
      <c r="L107" s="16">
        <f t="shared" si="4"/>
        <v>1</v>
      </c>
      <c r="M107" s="178"/>
      <c r="O107" s="43"/>
      <c r="P107" s="43"/>
    </row>
    <row r="108" spans="1:16" ht="75" customHeight="1" x14ac:dyDescent="0.25">
      <c r="A108" s="196"/>
      <c r="B108" s="24" t="s">
        <v>276</v>
      </c>
      <c r="C108" s="22" t="s">
        <v>45</v>
      </c>
      <c r="D108" s="23" t="s">
        <v>277</v>
      </c>
      <c r="E108" s="24" t="s">
        <v>278</v>
      </c>
      <c r="F108" s="23"/>
      <c r="G108" s="149" t="s">
        <v>275</v>
      </c>
      <c r="H108" s="200"/>
      <c r="I108" s="46"/>
      <c r="J108" s="26" t="s">
        <v>29</v>
      </c>
      <c r="K108" s="20" t="s">
        <v>187</v>
      </c>
      <c r="L108" s="16">
        <f t="shared" si="4"/>
        <v>1</v>
      </c>
      <c r="M108" s="140" t="s">
        <v>440</v>
      </c>
      <c r="O108" s="43"/>
      <c r="P108" s="43"/>
    </row>
    <row r="109" spans="1:16" ht="67.5" customHeight="1" x14ac:dyDescent="0.25">
      <c r="A109" s="196"/>
      <c r="B109" s="24" t="s">
        <v>279</v>
      </c>
      <c r="C109" s="22" t="s">
        <v>45</v>
      </c>
      <c r="D109" s="118" t="s">
        <v>280</v>
      </c>
      <c r="E109" s="118" t="s">
        <v>281</v>
      </c>
      <c r="F109" s="118"/>
      <c r="G109" s="119" t="s">
        <v>282</v>
      </c>
      <c r="H109" s="123"/>
      <c r="I109" s="123"/>
      <c r="J109" s="121" t="s">
        <v>29</v>
      </c>
      <c r="K109" s="20" t="s">
        <v>36</v>
      </c>
      <c r="L109" s="16">
        <f t="shared" si="4"/>
        <v>1</v>
      </c>
      <c r="M109" s="141" t="s">
        <v>457</v>
      </c>
      <c r="O109" s="43"/>
      <c r="P109" s="43"/>
    </row>
    <row r="110" spans="1:16" ht="67.5" customHeight="1" x14ac:dyDescent="0.25">
      <c r="A110" s="196"/>
      <c r="B110" s="134" t="s">
        <v>464</v>
      </c>
      <c r="C110" s="22"/>
      <c r="D110" s="118" t="s">
        <v>465</v>
      </c>
      <c r="E110" s="118"/>
      <c r="F110" s="118"/>
      <c r="G110" s="125" t="s">
        <v>466</v>
      </c>
      <c r="H110" s="135" t="s">
        <v>467</v>
      </c>
      <c r="I110" s="135"/>
      <c r="J110" s="121" t="s">
        <v>29</v>
      </c>
      <c r="K110" s="20" t="s">
        <v>36</v>
      </c>
      <c r="L110" s="132">
        <f t="shared" si="4"/>
        <v>1</v>
      </c>
      <c r="M110" s="141" t="s">
        <v>440</v>
      </c>
      <c r="O110" s="43"/>
      <c r="P110" s="43"/>
    </row>
    <row r="111" spans="1:16" ht="153" customHeight="1" x14ac:dyDescent="0.25">
      <c r="A111" s="196"/>
      <c r="B111" s="35" t="s">
        <v>279</v>
      </c>
      <c r="C111" s="95" t="s">
        <v>45</v>
      </c>
      <c r="D111" s="144" t="s">
        <v>283</v>
      </c>
      <c r="E111" s="144"/>
      <c r="F111" s="144" t="s">
        <v>284</v>
      </c>
      <c r="G111" s="152" t="s">
        <v>282</v>
      </c>
      <c r="H111" s="144"/>
      <c r="I111" s="144"/>
      <c r="J111" s="126" t="s">
        <v>29</v>
      </c>
      <c r="K111" s="80" t="s">
        <v>36</v>
      </c>
      <c r="L111" s="16">
        <f t="shared" si="4"/>
        <v>1</v>
      </c>
      <c r="M111" s="143" t="s">
        <v>458</v>
      </c>
      <c r="O111" s="43"/>
      <c r="P111" s="43"/>
    </row>
    <row r="112" spans="1:16" ht="67.5" customHeight="1" x14ac:dyDescent="0.25">
      <c r="A112" s="196"/>
      <c r="B112" s="195" t="s">
        <v>285</v>
      </c>
      <c r="C112" s="22" t="s">
        <v>24</v>
      </c>
      <c r="D112" s="44" t="s">
        <v>286</v>
      </c>
      <c r="E112" s="220"/>
      <c r="F112" s="38"/>
      <c r="G112" s="203" t="s">
        <v>287</v>
      </c>
      <c r="H112" s="200" t="s">
        <v>288</v>
      </c>
      <c r="I112" s="46"/>
      <c r="J112" s="221" t="s">
        <v>29</v>
      </c>
      <c r="K112" s="80" t="s">
        <v>187</v>
      </c>
      <c r="L112" s="16">
        <f t="shared" si="4"/>
        <v>1</v>
      </c>
      <c r="M112" s="179" t="s">
        <v>436</v>
      </c>
      <c r="O112" s="43"/>
      <c r="P112" s="43"/>
    </row>
    <row r="113" spans="1:16" ht="57" customHeight="1" x14ac:dyDescent="0.25">
      <c r="A113" s="196"/>
      <c r="B113" s="195"/>
      <c r="C113" s="22" t="s">
        <v>30</v>
      </c>
      <c r="D113" s="23" t="s">
        <v>289</v>
      </c>
      <c r="E113" s="220"/>
      <c r="F113" s="44"/>
      <c r="G113" s="203"/>
      <c r="H113" s="200"/>
      <c r="I113" s="48"/>
      <c r="J113" s="221"/>
      <c r="K113" s="69" t="s">
        <v>187</v>
      </c>
      <c r="L113" s="16">
        <f t="shared" si="4"/>
        <v>1</v>
      </c>
      <c r="M113" s="180"/>
      <c r="O113" s="43"/>
      <c r="P113" s="43"/>
    </row>
    <row r="114" spans="1:16" ht="279.75" customHeight="1" x14ac:dyDescent="0.25">
      <c r="A114" s="196"/>
      <c r="B114" s="195"/>
      <c r="C114" s="22" t="s">
        <v>34</v>
      </c>
      <c r="D114" s="23" t="s">
        <v>290</v>
      </c>
      <c r="E114" s="220"/>
      <c r="F114" s="18" t="s">
        <v>291</v>
      </c>
      <c r="G114" s="203"/>
      <c r="H114" s="200"/>
      <c r="I114" s="18" t="s">
        <v>77</v>
      </c>
      <c r="J114" s="221"/>
      <c r="K114" s="69" t="s">
        <v>187</v>
      </c>
      <c r="L114" s="16">
        <f t="shared" si="4"/>
        <v>1</v>
      </c>
      <c r="M114" s="181"/>
      <c r="O114" s="43"/>
      <c r="P114" s="43"/>
    </row>
    <row r="115" spans="1:16" ht="264" customHeight="1" x14ac:dyDescent="0.25">
      <c r="A115" s="196"/>
      <c r="B115" s="24" t="s">
        <v>292</v>
      </c>
      <c r="C115" s="22" t="s">
        <v>45</v>
      </c>
      <c r="D115" s="118" t="s">
        <v>293</v>
      </c>
      <c r="E115" s="131" t="s">
        <v>294</v>
      </c>
      <c r="F115" s="118"/>
      <c r="G115" s="119" t="s">
        <v>463</v>
      </c>
      <c r="H115" s="118" t="s">
        <v>295</v>
      </c>
      <c r="I115" s="118" t="s">
        <v>296</v>
      </c>
      <c r="J115" s="121" t="s">
        <v>33</v>
      </c>
      <c r="K115" s="20" t="s">
        <v>36</v>
      </c>
      <c r="L115" s="16">
        <f t="shared" si="4"/>
        <v>1</v>
      </c>
      <c r="M115" s="137" t="s">
        <v>481</v>
      </c>
      <c r="P115" s="43"/>
    </row>
    <row r="116" spans="1:16" ht="60" customHeight="1" x14ac:dyDescent="0.25">
      <c r="A116" s="196"/>
      <c r="B116" s="212" t="s">
        <v>297</v>
      </c>
      <c r="C116" s="22"/>
      <c r="D116" s="23" t="s">
        <v>298</v>
      </c>
      <c r="E116" s="222" t="s">
        <v>299</v>
      </c>
      <c r="F116" s="38"/>
      <c r="G116" s="223" t="s">
        <v>300</v>
      </c>
      <c r="H116" s="224" t="s">
        <v>59</v>
      </c>
      <c r="I116" s="40"/>
      <c r="J116" s="225" t="s">
        <v>29</v>
      </c>
      <c r="K116" s="80" t="s">
        <v>21</v>
      </c>
      <c r="L116" s="16">
        <f t="shared" si="4"/>
        <v>1</v>
      </c>
      <c r="M116" s="185" t="s">
        <v>441</v>
      </c>
      <c r="N116" s="43"/>
      <c r="O116" s="43"/>
      <c r="P116" s="43"/>
    </row>
    <row r="117" spans="1:16" ht="60" customHeight="1" x14ac:dyDescent="0.25">
      <c r="A117" s="196"/>
      <c r="B117" s="212"/>
      <c r="C117" s="22" t="s">
        <v>24</v>
      </c>
      <c r="D117" s="23" t="s">
        <v>301</v>
      </c>
      <c r="E117" s="222"/>
      <c r="F117" s="38"/>
      <c r="G117" s="223"/>
      <c r="H117" s="224"/>
      <c r="I117" s="40"/>
      <c r="J117" s="225"/>
      <c r="K117" s="69" t="s">
        <v>21</v>
      </c>
      <c r="L117" s="16">
        <f t="shared" si="4"/>
        <v>1</v>
      </c>
      <c r="M117" s="186"/>
      <c r="N117" s="43"/>
      <c r="O117" s="43"/>
      <c r="P117" s="43"/>
    </row>
    <row r="118" spans="1:16" ht="83.25" customHeight="1" x14ac:dyDescent="0.25">
      <c r="A118" s="196"/>
      <c r="B118" s="212"/>
      <c r="C118" s="22" t="s">
        <v>30</v>
      </c>
      <c r="D118" s="23" t="s">
        <v>302</v>
      </c>
      <c r="E118" s="222"/>
      <c r="F118" s="38"/>
      <c r="G118" s="223"/>
      <c r="H118" s="224"/>
      <c r="I118" s="40"/>
      <c r="J118" s="225"/>
      <c r="K118" s="69" t="s">
        <v>21</v>
      </c>
      <c r="L118" s="16">
        <f t="shared" si="4"/>
        <v>1</v>
      </c>
      <c r="M118" s="186"/>
      <c r="N118" s="43"/>
      <c r="O118" s="43"/>
      <c r="P118" s="43"/>
    </row>
    <row r="119" spans="1:16" ht="60" customHeight="1" x14ac:dyDescent="0.25">
      <c r="A119" s="196"/>
      <c r="B119" s="212"/>
      <c r="C119" s="22" t="s">
        <v>34</v>
      </c>
      <c r="D119" s="23" t="s">
        <v>303</v>
      </c>
      <c r="E119" s="222"/>
      <c r="F119" s="44"/>
      <c r="G119" s="223"/>
      <c r="H119" s="224"/>
      <c r="I119" s="45"/>
      <c r="J119" s="225"/>
      <c r="K119" s="20" t="s">
        <v>21</v>
      </c>
      <c r="L119" s="16">
        <f t="shared" si="4"/>
        <v>1</v>
      </c>
      <c r="M119" s="186"/>
      <c r="N119" s="43"/>
      <c r="O119" s="43"/>
      <c r="P119" s="43"/>
    </row>
    <row r="120" spans="1:16" ht="409.5" customHeight="1" x14ac:dyDescent="0.25">
      <c r="A120" s="196"/>
      <c r="B120" s="212"/>
      <c r="C120" s="33" t="s">
        <v>37</v>
      </c>
      <c r="D120" s="19" t="s">
        <v>304</v>
      </c>
      <c r="E120" s="222"/>
      <c r="F120" s="31" t="s">
        <v>305</v>
      </c>
      <c r="G120" s="223"/>
      <c r="H120" s="224"/>
      <c r="I120" s="19" t="s">
        <v>306</v>
      </c>
      <c r="J120" s="225"/>
      <c r="K120" s="84" t="s">
        <v>21</v>
      </c>
      <c r="L120" s="75">
        <f t="shared" si="4"/>
        <v>1</v>
      </c>
      <c r="M120" s="186"/>
      <c r="N120" s="43"/>
      <c r="O120" s="43"/>
      <c r="P120" s="43"/>
    </row>
    <row r="121" spans="1:16" ht="310.5" customHeight="1" x14ac:dyDescent="0.25">
      <c r="A121" s="196" t="s">
        <v>307</v>
      </c>
      <c r="B121" s="24" t="s">
        <v>308</v>
      </c>
      <c r="C121" s="22" t="s">
        <v>45</v>
      </c>
      <c r="D121" s="23" t="s">
        <v>309</v>
      </c>
      <c r="E121" s="24" t="s">
        <v>310</v>
      </c>
      <c r="F121" s="18" t="s">
        <v>311</v>
      </c>
      <c r="G121" s="159" t="s">
        <v>482</v>
      </c>
      <c r="H121" s="23" t="s">
        <v>313</v>
      </c>
      <c r="I121" s="23"/>
      <c r="J121" s="96" t="s">
        <v>29</v>
      </c>
      <c r="K121" s="84" t="s">
        <v>21</v>
      </c>
      <c r="L121" s="75">
        <f t="shared" ref="L121" si="5">IF(K121="Si",1,IF(K121="No",0,"error"))</f>
        <v>1</v>
      </c>
      <c r="M121" s="137" t="s">
        <v>490</v>
      </c>
    </row>
    <row r="122" spans="1:16" ht="174.75" customHeight="1" x14ac:dyDescent="0.25">
      <c r="A122" s="196"/>
      <c r="B122" s="24" t="s">
        <v>314</v>
      </c>
      <c r="C122" s="22" t="s">
        <v>45</v>
      </c>
      <c r="D122" s="23" t="s">
        <v>315</v>
      </c>
      <c r="E122" s="72"/>
      <c r="F122" s="18" t="s">
        <v>316</v>
      </c>
      <c r="G122" s="119" t="s">
        <v>312</v>
      </c>
      <c r="H122" s="118" t="s">
        <v>313</v>
      </c>
      <c r="I122" s="118"/>
      <c r="J122" s="120" t="s">
        <v>33</v>
      </c>
      <c r="K122" s="69" t="s">
        <v>21</v>
      </c>
      <c r="L122" s="29">
        <f t="shared" si="4"/>
        <v>1</v>
      </c>
      <c r="M122" s="155" t="s">
        <v>483</v>
      </c>
    </row>
    <row r="123" spans="1:16" ht="94.5" customHeight="1" x14ac:dyDescent="0.25">
      <c r="A123" s="196"/>
      <c r="B123" s="35" t="s">
        <v>317</v>
      </c>
      <c r="C123" s="95" t="s">
        <v>45</v>
      </c>
      <c r="D123" s="44" t="s">
        <v>318</v>
      </c>
      <c r="E123" s="24" t="s">
        <v>319</v>
      </c>
      <c r="F123" s="23" t="s">
        <v>320</v>
      </c>
      <c r="G123" s="125" t="s">
        <v>321</v>
      </c>
      <c r="H123" s="118" t="s">
        <v>313</v>
      </c>
      <c r="I123" s="122"/>
      <c r="J123" s="120" t="s">
        <v>322</v>
      </c>
      <c r="K123" s="69" t="s">
        <v>36</v>
      </c>
      <c r="L123" s="29">
        <f t="shared" si="4"/>
        <v>1</v>
      </c>
      <c r="M123" s="137" t="s">
        <v>442</v>
      </c>
      <c r="P123" s="43"/>
    </row>
    <row r="124" spans="1:16" ht="84" customHeight="1" x14ac:dyDescent="0.25">
      <c r="A124" s="196"/>
      <c r="B124" s="32" t="s">
        <v>323</v>
      </c>
      <c r="C124" s="22" t="s">
        <v>45</v>
      </c>
      <c r="D124" s="23" t="s">
        <v>324</v>
      </c>
      <c r="E124" s="35" t="s">
        <v>325</v>
      </c>
      <c r="F124" s="44"/>
      <c r="G124" s="153" t="s">
        <v>326</v>
      </c>
      <c r="H124" s="123" t="s">
        <v>313</v>
      </c>
      <c r="I124" s="123"/>
      <c r="J124" s="126" t="s">
        <v>33</v>
      </c>
      <c r="K124" s="80" t="s">
        <v>187</v>
      </c>
      <c r="L124" s="16">
        <f t="shared" si="4"/>
        <v>1</v>
      </c>
      <c r="M124" s="142" t="s">
        <v>459</v>
      </c>
      <c r="N124" s="43"/>
      <c r="O124" s="43"/>
      <c r="P124" s="43"/>
    </row>
    <row r="125" spans="1:16" ht="183" customHeight="1" x14ac:dyDescent="0.25">
      <c r="A125" s="196"/>
      <c r="B125" s="35"/>
      <c r="C125" s="22" t="s">
        <v>45</v>
      </c>
      <c r="D125" s="23" t="s">
        <v>327</v>
      </c>
      <c r="E125" s="24" t="s">
        <v>328</v>
      </c>
      <c r="F125" s="23" t="s">
        <v>329</v>
      </c>
      <c r="G125" s="125" t="s">
        <v>484</v>
      </c>
      <c r="H125" s="23" t="s">
        <v>313</v>
      </c>
      <c r="I125" s="23" t="s">
        <v>330</v>
      </c>
      <c r="J125" s="96" t="s">
        <v>33</v>
      </c>
      <c r="K125" s="69" t="s">
        <v>21</v>
      </c>
      <c r="L125" s="29">
        <v>1</v>
      </c>
      <c r="M125" s="137" t="s">
        <v>443</v>
      </c>
      <c r="N125" s="43"/>
      <c r="O125" s="43"/>
      <c r="P125" s="43"/>
    </row>
    <row r="126" spans="1:16" ht="27.4" customHeight="1" x14ac:dyDescent="0.25">
      <c r="A126" s="196" t="s">
        <v>331</v>
      </c>
      <c r="B126" s="195" t="s">
        <v>332</v>
      </c>
      <c r="C126" s="22"/>
      <c r="D126" s="23" t="s">
        <v>333</v>
      </c>
      <c r="E126" s="226" t="s">
        <v>334</v>
      </c>
      <c r="F126" s="38"/>
      <c r="G126" s="227" t="s">
        <v>335</v>
      </c>
      <c r="H126" s="224" t="s">
        <v>336</v>
      </c>
      <c r="I126" s="90"/>
      <c r="J126" s="225" t="s">
        <v>29</v>
      </c>
      <c r="K126" s="228" t="s">
        <v>36</v>
      </c>
      <c r="L126" s="229">
        <f>IF(K126="Si",1,IF(K126="No",0,"error"))</f>
        <v>1</v>
      </c>
      <c r="M126" s="179" t="s">
        <v>337</v>
      </c>
      <c r="N126" s="43"/>
      <c r="O126" s="43"/>
      <c r="P126" s="43"/>
    </row>
    <row r="127" spans="1:16" ht="62.25" customHeight="1" x14ac:dyDescent="0.25">
      <c r="A127" s="196"/>
      <c r="B127" s="195"/>
      <c r="C127" s="22" t="s">
        <v>45</v>
      </c>
      <c r="D127" s="67" t="s">
        <v>338</v>
      </c>
      <c r="E127" s="226"/>
      <c r="F127" s="38"/>
      <c r="G127" s="227"/>
      <c r="H127" s="224"/>
      <c r="I127" s="90"/>
      <c r="J127" s="225"/>
      <c r="K127" s="228"/>
      <c r="L127" s="229"/>
      <c r="M127" s="180"/>
      <c r="N127" s="43"/>
      <c r="O127" s="43"/>
      <c r="P127" s="43"/>
    </row>
    <row r="128" spans="1:16" ht="27.4" customHeight="1" x14ac:dyDescent="0.25">
      <c r="A128" s="196"/>
      <c r="B128" s="195"/>
      <c r="C128" s="22" t="s">
        <v>45</v>
      </c>
      <c r="D128" s="67" t="s">
        <v>339</v>
      </c>
      <c r="E128" s="226"/>
      <c r="F128" s="38"/>
      <c r="G128" s="227"/>
      <c r="H128" s="224"/>
      <c r="I128" s="90"/>
      <c r="J128" s="225"/>
      <c r="K128" s="228"/>
      <c r="L128" s="229"/>
      <c r="M128" s="180"/>
      <c r="N128" s="43"/>
      <c r="O128" s="43"/>
      <c r="P128" s="43"/>
    </row>
    <row r="129" spans="1:16" ht="195.75" customHeight="1" x14ac:dyDescent="0.25">
      <c r="A129" s="196"/>
      <c r="B129" s="195"/>
      <c r="C129" s="22" t="s">
        <v>45</v>
      </c>
      <c r="D129" s="67" t="s">
        <v>340</v>
      </c>
      <c r="E129" s="226"/>
      <c r="F129" s="44"/>
      <c r="G129" s="227"/>
      <c r="H129" s="224"/>
      <c r="I129" s="90"/>
      <c r="J129" s="225"/>
      <c r="K129" s="228"/>
      <c r="L129" s="229"/>
      <c r="M129" s="180"/>
      <c r="N129" s="43"/>
      <c r="O129" s="43"/>
      <c r="P129" s="43"/>
    </row>
    <row r="130" spans="1:16" ht="68.099999999999994" customHeight="1" x14ac:dyDescent="0.25">
      <c r="A130" s="196"/>
      <c r="B130" s="195"/>
      <c r="C130" s="22" t="s">
        <v>45</v>
      </c>
      <c r="D130" s="67" t="s">
        <v>341</v>
      </c>
      <c r="E130" s="226"/>
      <c r="F130" s="19" t="s">
        <v>342</v>
      </c>
      <c r="G130" s="227"/>
      <c r="H130" s="224"/>
      <c r="I130" s="19" t="s">
        <v>343</v>
      </c>
      <c r="J130" s="225"/>
      <c r="K130" s="228"/>
      <c r="L130" s="229"/>
      <c r="M130" s="180"/>
      <c r="N130" s="97"/>
      <c r="O130" s="97"/>
      <c r="P130" s="97"/>
    </row>
    <row r="131" spans="1:16" ht="59.25" customHeight="1" x14ac:dyDescent="0.25">
      <c r="A131" s="196" t="s">
        <v>344</v>
      </c>
      <c r="B131" s="195" t="s">
        <v>345</v>
      </c>
      <c r="C131" s="22"/>
      <c r="D131" s="23" t="s">
        <v>346</v>
      </c>
      <c r="E131" s="195" t="s">
        <v>347</v>
      </c>
      <c r="F131" s="23"/>
      <c r="G131" s="230" t="s">
        <v>348</v>
      </c>
      <c r="H131" s="200" t="s">
        <v>349</v>
      </c>
      <c r="I131" s="90"/>
      <c r="J131" s="221" t="s">
        <v>29</v>
      </c>
      <c r="K131" s="228" t="s">
        <v>493</v>
      </c>
      <c r="L131" s="228">
        <f>IF(K131="Si",1,IF(K131="No",0,"error"))</f>
        <v>0</v>
      </c>
      <c r="M131" s="179" t="s">
        <v>485</v>
      </c>
      <c r="N131" s="97"/>
      <c r="O131" s="97"/>
      <c r="P131" s="97"/>
    </row>
    <row r="132" spans="1:16" ht="30" customHeight="1" x14ac:dyDescent="0.25">
      <c r="A132" s="196"/>
      <c r="B132" s="195"/>
      <c r="C132" s="22" t="s">
        <v>45</v>
      </c>
      <c r="D132" s="67" t="s">
        <v>350</v>
      </c>
      <c r="E132" s="195"/>
      <c r="F132" s="23"/>
      <c r="G132" s="230"/>
      <c r="H132" s="200"/>
      <c r="I132" s="90"/>
      <c r="J132" s="221"/>
      <c r="K132" s="247"/>
      <c r="L132" s="247"/>
      <c r="M132" s="180"/>
      <c r="N132" s="97"/>
      <c r="O132" s="97"/>
      <c r="P132" s="97"/>
    </row>
    <row r="133" spans="1:16" ht="30" customHeight="1" x14ac:dyDescent="0.25">
      <c r="A133" s="196"/>
      <c r="B133" s="195"/>
      <c r="C133" s="22" t="s">
        <v>45</v>
      </c>
      <c r="D133" s="67" t="s">
        <v>351</v>
      </c>
      <c r="E133" s="195"/>
      <c r="F133" s="23"/>
      <c r="G133" s="230"/>
      <c r="H133" s="200"/>
      <c r="I133" s="90"/>
      <c r="J133" s="221"/>
      <c r="K133" s="247"/>
      <c r="L133" s="247"/>
      <c r="M133" s="180"/>
      <c r="N133" s="97"/>
      <c r="O133" s="97"/>
      <c r="P133" s="97"/>
    </row>
    <row r="134" spans="1:16" ht="30" customHeight="1" x14ac:dyDescent="0.25">
      <c r="A134" s="196"/>
      <c r="B134" s="195"/>
      <c r="C134" s="22" t="s">
        <v>45</v>
      </c>
      <c r="D134" s="98" t="s">
        <v>352</v>
      </c>
      <c r="E134" s="195"/>
      <c r="F134" s="23"/>
      <c r="G134" s="230"/>
      <c r="H134" s="200"/>
      <c r="I134" s="90"/>
      <c r="J134" s="221"/>
      <c r="K134" s="247"/>
      <c r="L134" s="247"/>
      <c r="M134" s="180"/>
      <c r="N134" s="97"/>
      <c r="O134" s="97"/>
      <c r="P134" s="97"/>
    </row>
    <row r="135" spans="1:16" ht="30" customHeight="1" x14ac:dyDescent="0.25">
      <c r="A135" s="196"/>
      <c r="B135" s="195"/>
      <c r="C135" s="22" t="s">
        <v>45</v>
      </c>
      <c r="D135" s="98" t="s">
        <v>353</v>
      </c>
      <c r="E135" s="195"/>
      <c r="F135" s="23"/>
      <c r="G135" s="230"/>
      <c r="H135" s="200"/>
      <c r="I135" s="90"/>
      <c r="J135" s="221"/>
      <c r="K135" s="247"/>
      <c r="L135" s="247"/>
      <c r="M135" s="180"/>
      <c r="N135" s="97"/>
      <c r="O135" s="97"/>
      <c r="P135" s="97"/>
    </row>
    <row r="136" spans="1:16" ht="30" customHeight="1" x14ac:dyDescent="0.25">
      <c r="A136" s="196"/>
      <c r="B136" s="195"/>
      <c r="C136" s="22" t="s">
        <v>45</v>
      </c>
      <c r="D136" s="98" t="s">
        <v>354</v>
      </c>
      <c r="E136" s="195"/>
      <c r="F136" s="23"/>
      <c r="G136" s="230"/>
      <c r="H136" s="200"/>
      <c r="I136" s="90"/>
      <c r="J136" s="221"/>
      <c r="K136" s="247"/>
      <c r="L136" s="247"/>
      <c r="M136" s="180"/>
      <c r="N136" s="97"/>
      <c r="O136" s="97"/>
      <c r="P136" s="97"/>
    </row>
    <row r="137" spans="1:16" ht="30" customHeight="1" x14ac:dyDescent="0.25">
      <c r="A137" s="196"/>
      <c r="B137" s="195"/>
      <c r="C137" s="22" t="s">
        <v>45</v>
      </c>
      <c r="D137" s="98" t="s">
        <v>355</v>
      </c>
      <c r="E137" s="195"/>
      <c r="F137" s="23"/>
      <c r="G137" s="230"/>
      <c r="H137" s="200"/>
      <c r="I137" s="90"/>
      <c r="J137" s="221"/>
      <c r="K137" s="247"/>
      <c r="L137" s="247"/>
      <c r="M137" s="180"/>
      <c r="N137" s="97"/>
      <c r="O137" s="97"/>
      <c r="P137" s="97"/>
    </row>
    <row r="138" spans="1:16" ht="30" customHeight="1" x14ac:dyDescent="0.25">
      <c r="A138" s="196"/>
      <c r="B138" s="195"/>
      <c r="C138" s="22" t="s">
        <v>45</v>
      </c>
      <c r="D138" s="67" t="s">
        <v>356</v>
      </c>
      <c r="E138" s="195"/>
      <c r="F138" s="23"/>
      <c r="G138" s="230"/>
      <c r="H138" s="200"/>
      <c r="I138" s="90"/>
      <c r="J138" s="221"/>
      <c r="K138" s="247"/>
      <c r="L138" s="247"/>
      <c r="M138" s="180"/>
      <c r="N138" s="97"/>
      <c r="O138" s="97"/>
      <c r="P138" s="97"/>
    </row>
    <row r="139" spans="1:16" ht="130.5" customHeight="1" x14ac:dyDescent="0.25">
      <c r="A139" s="196"/>
      <c r="B139" s="195"/>
      <c r="C139" s="22" t="s">
        <v>45</v>
      </c>
      <c r="D139" s="98" t="s">
        <v>357</v>
      </c>
      <c r="E139" s="195"/>
      <c r="F139" s="23" t="s">
        <v>358</v>
      </c>
      <c r="G139" s="230"/>
      <c r="H139" s="200"/>
      <c r="I139" s="23" t="s">
        <v>70</v>
      </c>
      <c r="J139" s="221"/>
      <c r="K139" s="248"/>
      <c r="L139" s="248"/>
      <c r="M139" s="181"/>
      <c r="N139" s="97"/>
      <c r="O139" s="97"/>
      <c r="P139" s="97"/>
    </row>
    <row r="140" spans="1:16" ht="45.75" customHeight="1" x14ac:dyDescent="0.25">
      <c r="A140" s="196"/>
      <c r="B140" s="195" t="s">
        <v>359</v>
      </c>
      <c r="C140" s="22"/>
      <c r="D140" s="23" t="s">
        <v>360</v>
      </c>
      <c r="E140" s="195"/>
      <c r="F140" s="90"/>
      <c r="G140" s="215" t="s">
        <v>361</v>
      </c>
      <c r="H140" s="233" t="s">
        <v>362</v>
      </c>
      <c r="I140" s="90"/>
      <c r="J140" s="234" t="s">
        <v>29</v>
      </c>
      <c r="K140" s="231" t="s">
        <v>493</v>
      </c>
      <c r="L140" s="232">
        <f>IF(K140="Si",1,IF(K140="No",0,"error"))</f>
        <v>0</v>
      </c>
      <c r="M140" s="183" t="s">
        <v>499</v>
      </c>
      <c r="N140" s="97"/>
      <c r="O140" s="97"/>
      <c r="P140" s="97"/>
    </row>
    <row r="141" spans="1:16" ht="45.75" customHeight="1" x14ac:dyDescent="0.25">
      <c r="A141" s="196"/>
      <c r="B141" s="195"/>
      <c r="C141" s="22" t="s">
        <v>45</v>
      </c>
      <c r="D141" s="67" t="s">
        <v>350</v>
      </c>
      <c r="E141" s="195"/>
      <c r="F141" s="90"/>
      <c r="G141" s="215"/>
      <c r="H141" s="233"/>
      <c r="I141" s="90"/>
      <c r="J141" s="234"/>
      <c r="K141" s="231"/>
      <c r="L141" s="232"/>
      <c r="M141" s="184"/>
      <c r="N141" s="97"/>
      <c r="O141" s="97"/>
      <c r="P141" s="97"/>
    </row>
    <row r="142" spans="1:16" ht="45.75" customHeight="1" x14ac:dyDescent="0.25">
      <c r="A142" s="196"/>
      <c r="B142" s="195"/>
      <c r="C142" s="22" t="s">
        <v>45</v>
      </c>
      <c r="D142" s="67" t="s">
        <v>351</v>
      </c>
      <c r="E142" s="195"/>
      <c r="F142" s="90"/>
      <c r="G142" s="215"/>
      <c r="H142" s="233"/>
      <c r="I142" s="90"/>
      <c r="J142" s="234"/>
      <c r="K142" s="231"/>
      <c r="L142" s="232"/>
      <c r="M142" s="184"/>
      <c r="N142" s="97"/>
      <c r="O142" s="97"/>
      <c r="P142" s="97"/>
    </row>
    <row r="143" spans="1:16" ht="45.75" customHeight="1" x14ac:dyDescent="0.25">
      <c r="A143" s="196"/>
      <c r="B143" s="195"/>
      <c r="C143" s="22" t="s">
        <v>45</v>
      </c>
      <c r="D143" s="67" t="s">
        <v>352</v>
      </c>
      <c r="E143" s="195"/>
      <c r="F143" s="90"/>
      <c r="G143" s="215"/>
      <c r="H143" s="233"/>
      <c r="I143" s="90"/>
      <c r="J143" s="234"/>
      <c r="K143" s="231"/>
      <c r="L143" s="232"/>
      <c r="M143" s="184"/>
      <c r="N143" s="97"/>
      <c r="O143" s="97"/>
      <c r="P143" s="97"/>
    </row>
    <row r="144" spans="1:16" ht="45.75" customHeight="1" x14ac:dyDescent="0.25">
      <c r="A144" s="196"/>
      <c r="B144" s="195"/>
      <c r="C144" s="22" t="s">
        <v>45</v>
      </c>
      <c r="D144" s="67" t="s">
        <v>363</v>
      </c>
      <c r="E144" s="195"/>
      <c r="F144" s="90"/>
      <c r="G144" s="215"/>
      <c r="H144" s="233"/>
      <c r="I144" s="90"/>
      <c r="J144" s="234"/>
      <c r="K144" s="231"/>
      <c r="L144" s="232"/>
      <c r="M144" s="184"/>
      <c r="N144" s="97"/>
      <c r="O144" s="97"/>
      <c r="P144" s="97"/>
    </row>
    <row r="145" spans="1:16" ht="45.75" customHeight="1" x14ac:dyDescent="0.25">
      <c r="A145" s="196"/>
      <c r="B145" s="195"/>
      <c r="C145" s="22" t="s">
        <v>45</v>
      </c>
      <c r="D145" s="67" t="s">
        <v>354</v>
      </c>
      <c r="E145" s="195"/>
      <c r="F145" s="90"/>
      <c r="G145" s="215"/>
      <c r="H145" s="233"/>
      <c r="I145" s="90"/>
      <c r="J145" s="234"/>
      <c r="K145" s="231"/>
      <c r="L145" s="232"/>
      <c r="M145" s="184"/>
      <c r="N145" s="97"/>
      <c r="O145" s="97"/>
      <c r="P145" s="97"/>
    </row>
    <row r="146" spans="1:16" ht="45.75" customHeight="1" x14ac:dyDescent="0.25">
      <c r="A146" s="196"/>
      <c r="B146" s="195"/>
      <c r="C146" s="22" t="s">
        <v>45</v>
      </c>
      <c r="D146" s="98" t="s">
        <v>355</v>
      </c>
      <c r="E146" s="195"/>
      <c r="F146" s="90"/>
      <c r="G146" s="215"/>
      <c r="H146" s="233"/>
      <c r="I146" s="90"/>
      <c r="J146" s="234"/>
      <c r="K146" s="231"/>
      <c r="L146" s="232"/>
      <c r="M146" s="184"/>
      <c r="N146" s="97"/>
      <c r="O146" s="97"/>
      <c r="P146" s="97"/>
    </row>
    <row r="147" spans="1:16" ht="45.75" customHeight="1" x14ac:dyDescent="0.25">
      <c r="A147" s="196"/>
      <c r="B147" s="195"/>
      <c r="C147" s="22" t="s">
        <v>45</v>
      </c>
      <c r="D147" s="67" t="s">
        <v>364</v>
      </c>
      <c r="E147" s="195"/>
      <c r="F147" s="90"/>
      <c r="G147" s="215"/>
      <c r="H147" s="233"/>
      <c r="I147" s="90"/>
      <c r="J147" s="234"/>
      <c r="K147" s="231"/>
      <c r="L147" s="232"/>
      <c r="M147" s="184"/>
      <c r="N147" s="97"/>
      <c r="O147" s="97"/>
      <c r="P147" s="97"/>
    </row>
    <row r="148" spans="1:16" ht="45.75" customHeight="1" x14ac:dyDescent="0.25">
      <c r="A148" s="196"/>
      <c r="B148" s="195"/>
      <c r="C148" s="22" t="s">
        <v>45</v>
      </c>
      <c r="D148" s="67" t="s">
        <v>365</v>
      </c>
      <c r="E148" s="195"/>
      <c r="F148" s="90"/>
      <c r="G148" s="215"/>
      <c r="H148" s="233"/>
      <c r="I148" s="90"/>
      <c r="J148" s="234"/>
      <c r="K148" s="231"/>
      <c r="L148" s="232"/>
      <c r="M148" s="184"/>
      <c r="N148" s="97"/>
      <c r="O148" s="97"/>
      <c r="P148" s="97"/>
    </row>
    <row r="149" spans="1:16" ht="45.75" customHeight="1" x14ac:dyDescent="0.25">
      <c r="A149" s="196"/>
      <c r="B149" s="195"/>
      <c r="C149" s="22" t="s">
        <v>45</v>
      </c>
      <c r="D149" s="67" t="s">
        <v>366</v>
      </c>
      <c r="E149" s="195"/>
      <c r="F149" s="90"/>
      <c r="G149" s="215"/>
      <c r="H149" s="233"/>
      <c r="I149" s="90"/>
      <c r="J149" s="234"/>
      <c r="K149" s="231"/>
      <c r="L149" s="232"/>
      <c r="M149" s="184"/>
      <c r="N149" s="97"/>
      <c r="O149" s="97"/>
      <c r="P149" s="97"/>
    </row>
    <row r="150" spans="1:16" ht="45.75" customHeight="1" x14ac:dyDescent="0.25">
      <c r="A150" s="196"/>
      <c r="B150" s="195"/>
      <c r="C150" s="22" t="s">
        <v>45</v>
      </c>
      <c r="D150" s="67" t="s">
        <v>367</v>
      </c>
      <c r="E150" s="195"/>
      <c r="F150" s="90"/>
      <c r="G150" s="215"/>
      <c r="H150" s="233"/>
      <c r="I150" s="90"/>
      <c r="J150" s="234"/>
      <c r="K150" s="231"/>
      <c r="L150" s="232"/>
      <c r="M150" s="184"/>
      <c r="N150" s="97"/>
      <c r="O150" s="97"/>
      <c r="P150" s="97"/>
    </row>
    <row r="151" spans="1:16" ht="45.75" customHeight="1" x14ac:dyDescent="0.25">
      <c r="A151" s="196"/>
      <c r="B151" s="195"/>
      <c r="C151" s="22" t="s">
        <v>45</v>
      </c>
      <c r="D151" s="67" t="s">
        <v>368</v>
      </c>
      <c r="E151" s="195"/>
      <c r="F151" s="90"/>
      <c r="G151" s="215"/>
      <c r="H151" s="233"/>
      <c r="I151" s="90"/>
      <c r="J151" s="234"/>
      <c r="K151" s="231"/>
      <c r="L151" s="232"/>
      <c r="M151" s="184"/>
      <c r="N151" s="97"/>
      <c r="O151" s="97"/>
      <c r="P151" s="97"/>
    </row>
    <row r="152" spans="1:16" ht="45.75" customHeight="1" x14ac:dyDescent="0.25">
      <c r="A152" s="196"/>
      <c r="B152" s="195"/>
      <c r="C152" s="22" t="s">
        <v>45</v>
      </c>
      <c r="D152" s="67" t="s">
        <v>369</v>
      </c>
      <c r="E152" s="195"/>
      <c r="F152" s="90"/>
      <c r="G152" s="215"/>
      <c r="H152" s="233"/>
      <c r="I152" s="90"/>
      <c r="J152" s="234"/>
      <c r="K152" s="231"/>
      <c r="L152" s="232"/>
      <c r="M152" s="184"/>
      <c r="N152" s="97"/>
      <c r="O152" s="97"/>
      <c r="P152" s="97"/>
    </row>
    <row r="153" spans="1:16" ht="45.75" customHeight="1" x14ac:dyDescent="0.25">
      <c r="A153" s="196"/>
      <c r="B153" s="195"/>
      <c r="C153" s="22" t="s">
        <v>45</v>
      </c>
      <c r="D153" s="67" t="s">
        <v>370</v>
      </c>
      <c r="E153" s="195"/>
      <c r="F153" s="90"/>
      <c r="G153" s="215"/>
      <c r="H153" s="233"/>
      <c r="I153" s="90"/>
      <c r="J153" s="234"/>
      <c r="K153" s="231"/>
      <c r="L153" s="232"/>
      <c r="M153" s="184"/>
      <c r="N153" s="97"/>
      <c r="O153" s="97"/>
      <c r="P153" s="97"/>
    </row>
    <row r="154" spans="1:16" ht="88.5" customHeight="1" x14ac:dyDescent="0.25">
      <c r="A154" s="196"/>
      <c r="B154" s="195"/>
      <c r="C154" s="22" t="s">
        <v>45</v>
      </c>
      <c r="D154" s="67" t="s">
        <v>371</v>
      </c>
      <c r="E154" s="195"/>
      <c r="F154" s="23" t="s">
        <v>372</v>
      </c>
      <c r="G154" s="215"/>
      <c r="H154" s="233" t="s">
        <v>77</v>
      </c>
      <c r="I154" s="23" t="s">
        <v>70</v>
      </c>
      <c r="J154" s="234"/>
      <c r="K154" s="231"/>
      <c r="L154" s="232"/>
      <c r="M154" s="184"/>
      <c r="N154" s="97"/>
      <c r="O154" s="97"/>
      <c r="P154" s="97"/>
    </row>
    <row r="155" spans="1:16" ht="30" customHeight="1" x14ac:dyDescent="0.25">
      <c r="A155" s="196"/>
      <c r="B155" s="195" t="s">
        <v>373</v>
      </c>
      <c r="C155" s="22"/>
      <c r="D155" s="24" t="s">
        <v>374</v>
      </c>
      <c r="E155" s="195"/>
      <c r="F155" s="23"/>
      <c r="G155" s="184" t="s">
        <v>460</v>
      </c>
      <c r="H155" s="195" t="s">
        <v>19</v>
      </c>
      <c r="I155" s="90"/>
      <c r="J155" s="195"/>
      <c r="K155" s="231" t="s">
        <v>493</v>
      </c>
      <c r="L155" s="232">
        <f>IF(K155="Si",1,IF(K155="No",0,"error"))</f>
        <v>0</v>
      </c>
      <c r="M155" s="182" t="s">
        <v>500</v>
      </c>
      <c r="N155" s="97"/>
      <c r="O155" s="97"/>
      <c r="P155" s="97"/>
    </row>
    <row r="156" spans="1:16" ht="30" customHeight="1" x14ac:dyDescent="0.25">
      <c r="A156" s="196"/>
      <c r="B156" s="195"/>
      <c r="C156" s="22" t="s">
        <v>45</v>
      </c>
      <c r="D156" s="67" t="s">
        <v>363</v>
      </c>
      <c r="E156" s="195"/>
      <c r="F156" s="23"/>
      <c r="G156" s="215"/>
      <c r="H156" s="215"/>
      <c r="I156" s="90"/>
      <c r="J156" s="195"/>
      <c r="K156" s="231"/>
      <c r="L156" s="232"/>
      <c r="M156" s="182"/>
      <c r="N156" s="97"/>
      <c r="O156" s="97"/>
      <c r="P156" s="97"/>
    </row>
    <row r="157" spans="1:16" x14ac:dyDescent="0.25">
      <c r="A157" s="196"/>
      <c r="B157" s="195"/>
      <c r="C157" s="22" t="s">
        <v>45</v>
      </c>
      <c r="D157" s="67" t="s">
        <v>354</v>
      </c>
      <c r="E157" s="195"/>
      <c r="F157" s="23"/>
      <c r="G157" s="215"/>
      <c r="H157" s="215"/>
      <c r="I157" s="90"/>
      <c r="J157" s="195"/>
      <c r="K157" s="231"/>
      <c r="L157" s="232"/>
      <c r="M157" s="182"/>
      <c r="N157" s="97"/>
      <c r="O157" s="97"/>
      <c r="P157" s="97"/>
    </row>
    <row r="158" spans="1:16" ht="30" x14ac:dyDescent="0.25">
      <c r="A158" s="196"/>
      <c r="B158" s="195"/>
      <c r="C158" s="22" t="s">
        <v>45</v>
      </c>
      <c r="D158" s="98" t="s">
        <v>355</v>
      </c>
      <c r="E158" s="195"/>
      <c r="F158" s="23"/>
      <c r="G158" s="215"/>
      <c r="H158" s="215"/>
      <c r="I158" s="90"/>
      <c r="J158" s="195"/>
      <c r="K158" s="231"/>
      <c r="L158" s="232"/>
      <c r="M158" s="182"/>
      <c r="N158" s="97"/>
      <c r="O158" s="97"/>
      <c r="P158" s="97"/>
    </row>
    <row r="159" spans="1:16" ht="30" customHeight="1" x14ac:dyDescent="0.25">
      <c r="A159" s="196"/>
      <c r="B159" s="195"/>
      <c r="C159" s="22" t="s">
        <v>45</v>
      </c>
      <c r="D159" s="67" t="s">
        <v>356</v>
      </c>
      <c r="E159" s="195"/>
      <c r="F159" s="23"/>
      <c r="G159" s="215"/>
      <c r="H159" s="215"/>
      <c r="I159" s="90"/>
      <c r="J159" s="195"/>
      <c r="K159" s="231"/>
      <c r="L159" s="232"/>
      <c r="M159" s="182"/>
      <c r="N159" s="97"/>
      <c r="O159" s="97"/>
      <c r="P159" s="97"/>
    </row>
    <row r="160" spans="1:16" ht="30" customHeight="1" x14ac:dyDescent="0.25">
      <c r="A160" s="196"/>
      <c r="B160" s="195"/>
      <c r="C160" s="22" t="s">
        <v>45</v>
      </c>
      <c r="D160" s="67" t="s">
        <v>364</v>
      </c>
      <c r="E160" s="195"/>
      <c r="F160" s="23"/>
      <c r="G160" s="215"/>
      <c r="H160" s="215"/>
      <c r="I160" s="90"/>
      <c r="J160" s="195"/>
      <c r="K160" s="231"/>
      <c r="L160" s="232"/>
      <c r="M160" s="182"/>
      <c r="N160" s="97"/>
      <c r="O160" s="97"/>
      <c r="P160" s="97"/>
    </row>
    <row r="161" spans="1:16" ht="30" customHeight="1" x14ac:dyDescent="0.25">
      <c r="A161" s="196"/>
      <c r="B161" s="195"/>
      <c r="C161" s="22" t="s">
        <v>45</v>
      </c>
      <c r="D161" s="67" t="s">
        <v>375</v>
      </c>
      <c r="E161" s="195"/>
      <c r="F161" s="23"/>
      <c r="G161" s="215"/>
      <c r="H161" s="215"/>
      <c r="I161" s="90"/>
      <c r="J161" s="195"/>
      <c r="K161" s="231"/>
      <c r="L161" s="232"/>
      <c r="M161" s="182"/>
      <c r="N161" s="97"/>
      <c r="O161" s="97"/>
      <c r="P161" s="97"/>
    </row>
    <row r="162" spans="1:16" x14ac:dyDescent="0.25">
      <c r="A162" s="196"/>
      <c r="B162" s="195"/>
      <c r="C162" s="22" t="s">
        <v>45</v>
      </c>
      <c r="D162" s="67" t="s">
        <v>376</v>
      </c>
      <c r="E162" s="195"/>
      <c r="F162" s="23"/>
      <c r="G162" s="215"/>
      <c r="H162" s="215"/>
      <c r="I162" s="90"/>
      <c r="J162" s="195"/>
      <c r="K162" s="231"/>
      <c r="L162" s="232"/>
      <c r="M162" s="182"/>
      <c r="N162" s="97"/>
      <c r="O162" s="97"/>
      <c r="P162" s="97"/>
    </row>
    <row r="163" spans="1:16" ht="60" x14ac:dyDescent="0.25">
      <c r="A163" s="196"/>
      <c r="B163" s="195"/>
      <c r="C163" s="22" t="s">
        <v>45</v>
      </c>
      <c r="D163" s="67" t="s">
        <v>377</v>
      </c>
      <c r="E163" s="195"/>
      <c r="F163" s="18" t="s">
        <v>378</v>
      </c>
      <c r="G163" s="215"/>
      <c r="H163" s="215"/>
      <c r="I163" s="23" t="s">
        <v>379</v>
      </c>
      <c r="J163" s="195"/>
      <c r="K163" s="231"/>
      <c r="L163" s="232"/>
      <c r="M163" s="182" t="s">
        <v>380</v>
      </c>
      <c r="N163" s="97"/>
      <c r="O163" s="97"/>
      <c r="P163" s="97"/>
    </row>
    <row r="164" spans="1:16" ht="144.75" customHeight="1" x14ac:dyDescent="0.25">
      <c r="A164" s="196"/>
      <c r="B164" s="24" t="s">
        <v>381</v>
      </c>
      <c r="C164" s="22" t="s">
        <v>45</v>
      </c>
      <c r="D164" s="23" t="s">
        <v>382</v>
      </c>
      <c r="E164" s="44"/>
      <c r="F164" s="25" t="s">
        <v>383</v>
      </c>
      <c r="G164" s="148" t="s">
        <v>384</v>
      </c>
      <c r="H164" s="26" t="s">
        <v>379</v>
      </c>
      <c r="I164" s="45"/>
      <c r="J164" s="93" t="s">
        <v>29</v>
      </c>
      <c r="K164" s="69" t="s">
        <v>36</v>
      </c>
      <c r="L164" s="29">
        <f>IF(K164="Si",1,IF(K164="No",0,"error"))</f>
        <v>1</v>
      </c>
      <c r="M164" s="154" t="s">
        <v>385</v>
      </c>
      <c r="N164" s="97"/>
      <c r="O164" s="97"/>
    </row>
    <row r="165" spans="1:16" ht="217.5" customHeight="1" x14ac:dyDescent="0.25">
      <c r="A165" s="196"/>
      <c r="B165" s="24" t="s">
        <v>386</v>
      </c>
      <c r="C165" s="22" t="s">
        <v>45</v>
      </c>
      <c r="D165" s="23" t="s">
        <v>387</v>
      </c>
      <c r="E165" s="23" t="s">
        <v>388</v>
      </c>
      <c r="F165" s="23" t="s">
        <v>389</v>
      </c>
      <c r="G165" s="28" t="s">
        <v>390</v>
      </c>
      <c r="H165" s="30" t="s">
        <v>379</v>
      </c>
      <c r="I165" s="23" t="s">
        <v>77</v>
      </c>
      <c r="J165" s="93" t="s">
        <v>29</v>
      </c>
      <c r="K165" s="69" t="s">
        <v>21</v>
      </c>
      <c r="L165" s="29">
        <f>IF(K165="Si",1,IF(K165="No",0,"error"))</f>
        <v>1</v>
      </c>
      <c r="M165" s="154" t="s">
        <v>444</v>
      </c>
      <c r="N165" s="97"/>
      <c r="O165" s="97"/>
      <c r="P165" s="97"/>
    </row>
    <row r="166" spans="1:16" ht="80.25" customHeight="1" x14ac:dyDescent="0.25">
      <c r="A166" s="196"/>
      <c r="B166" s="32" t="s">
        <v>391</v>
      </c>
      <c r="C166" s="22" t="s">
        <v>45</v>
      </c>
      <c r="D166" s="23" t="s">
        <v>392</v>
      </c>
      <c r="E166" s="195" t="s">
        <v>393</v>
      </c>
      <c r="F166" s="23"/>
      <c r="G166" s="184" t="s">
        <v>486</v>
      </c>
      <c r="H166" s="195" t="s">
        <v>19</v>
      </c>
      <c r="I166" s="45"/>
      <c r="J166" s="195"/>
      <c r="K166" s="231" t="s">
        <v>21</v>
      </c>
      <c r="L166" s="232">
        <f>IF(K166="Si",1,IF(K166="No",0,"error"))</f>
        <v>1</v>
      </c>
      <c r="M166" s="241" t="s">
        <v>487</v>
      </c>
      <c r="N166" s="97"/>
      <c r="O166" s="97"/>
      <c r="P166" s="97"/>
    </row>
    <row r="167" spans="1:16" ht="62.25" customHeight="1" x14ac:dyDescent="0.25">
      <c r="A167" s="196"/>
      <c r="B167" s="35"/>
      <c r="C167" s="22" t="s">
        <v>45</v>
      </c>
      <c r="D167" s="44" t="s">
        <v>394</v>
      </c>
      <c r="E167" s="195"/>
      <c r="F167" s="39" t="s">
        <v>395</v>
      </c>
      <c r="G167" s="203"/>
      <c r="H167" s="195" t="s">
        <v>379</v>
      </c>
      <c r="I167" s="19" t="s">
        <v>396</v>
      </c>
      <c r="J167" s="195"/>
      <c r="K167" s="231"/>
      <c r="L167" s="232"/>
      <c r="M167" s="242" t="s">
        <v>397</v>
      </c>
      <c r="N167" s="97"/>
      <c r="O167" s="97"/>
      <c r="P167" s="97"/>
    </row>
    <row r="168" spans="1:16" ht="72.75" customHeight="1" x14ac:dyDescent="0.25">
      <c r="A168" s="196"/>
      <c r="B168" s="32" t="s">
        <v>398</v>
      </c>
      <c r="C168" s="22" t="s">
        <v>45</v>
      </c>
      <c r="D168" s="23" t="s">
        <v>399</v>
      </c>
      <c r="E168" s="19" t="s">
        <v>400</v>
      </c>
      <c r="F168" s="99"/>
      <c r="G168" s="184" t="s">
        <v>461</v>
      </c>
      <c r="H168" s="200" t="s">
        <v>401</v>
      </c>
      <c r="I168" s="45"/>
      <c r="J168" s="221" t="s">
        <v>29</v>
      </c>
      <c r="K168" s="231" t="s">
        <v>187</v>
      </c>
      <c r="L168" s="232">
        <f>IF(K168="Si",1,IF(K168="No",0,"error"))</f>
        <v>1</v>
      </c>
      <c r="M168" s="238" t="s">
        <v>445</v>
      </c>
      <c r="N168" s="97"/>
      <c r="O168" s="97"/>
      <c r="P168" s="97"/>
    </row>
    <row r="169" spans="1:16" ht="78.75" customHeight="1" x14ac:dyDescent="0.25">
      <c r="A169" s="196"/>
      <c r="B169" s="100"/>
      <c r="C169" s="22" t="s">
        <v>45</v>
      </c>
      <c r="D169" s="44" t="s">
        <v>402</v>
      </c>
      <c r="E169" s="44"/>
      <c r="F169" s="18" t="s">
        <v>403</v>
      </c>
      <c r="G169" s="203"/>
      <c r="H169" s="200"/>
      <c r="I169" s="23" t="s">
        <v>336</v>
      </c>
      <c r="J169" s="221"/>
      <c r="K169" s="231"/>
      <c r="L169" s="232"/>
      <c r="M169" s="240"/>
      <c r="N169" s="97"/>
      <c r="O169" s="97"/>
      <c r="P169" s="97"/>
    </row>
    <row r="170" spans="1:16" ht="75" customHeight="1" x14ac:dyDescent="0.25">
      <c r="A170" s="196"/>
      <c r="B170" s="24" t="s">
        <v>404</v>
      </c>
      <c r="C170" s="22" t="s">
        <v>45</v>
      </c>
      <c r="D170" s="23" t="s">
        <v>405</v>
      </c>
      <c r="E170" s="24" t="s">
        <v>406</v>
      </c>
      <c r="F170" s="101" t="s">
        <v>407</v>
      </c>
      <c r="G170" s="150" t="s">
        <v>462</v>
      </c>
      <c r="H170" s="200" t="s">
        <v>336</v>
      </c>
      <c r="I170" s="23" t="s">
        <v>336</v>
      </c>
      <c r="J170" s="93" t="s">
        <v>33</v>
      </c>
      <c r="K170" s="102" t="s">
        <v>21</v>
      </c>
      <c r="L170" s="16">
        <f>IF(K170="Si",1,IF(K170="No",0,"error"))</f>
        <v>1</v>
      </c>
      <c r="M170" s="154" t="s">
        <v>446</v>
      </c>
      <c r="P170" s="97"/>
    </row>
    <row r="171" spans="1:16" ht="92.25" customHeight="1" x14ac:dyDescent="0.25">
      <c r="A171" s="196"/>
      <c r="B171" s="195" t="s">
        <v>408</v>
      </c>
      <c r="C171" s="22" t="s">
        <v>45</v>
      </c>
      <c r="D171" s="23" t="s">
        <v>409</v>
      </c>
      <c r="E171" s="24" t="s">
        <v>410</v>
      </c>
      <c r="F171" s="39"/>
      <c r="G171" s="125" t="s">
        <v>462</v>
      </c>
      <c r="H171" s="200"/>
      <c r="I171" s="90"/>
      <c r="J171" s="93" t="s">
        <v>33</v>
      </c>
      <c r="K171" s="103"/>
      <c r="L171" s="71"/>
      <c r="M171" s="238" t="s">
        <v>488</v>
      </c>
      <c r="N171" s="97"/>
      <c r="O171" s="97"/>
      <c r="P171" s="97"/>
    </row>
    <row r="172" spans="1:16" ht="92.25" customHeight="1" x14ac:dyDescent="0.25">
      <c r="A172" s="196"/>
      <c r="B172" s="195"/>
      <c r="C172" s="22" t="s">
        <v>45</v>
      </c>
      <c r="D172" s="23" t="s">
        <v>411</v>
      </c>
      <c r="E172" s="19" t="s">
        <v>412</v>
      </c>
      <c r="F172" s="39"/>
      <c r="G172" s="125" t="s">
        <v>462</v>
      </c>
      <c r="H172" s="200"/>
      <c r="I172" s="90"/>
      <c r="J172" s="93" t="s">
        <v>33</v>
      </c>
      <c r="K172" s="104" t="s">
        <v>187</v>
      </c>
      <c r="L172" s="16">
        <f>IF(K172="Si",1,IF(K172="No",0,"error"))</f>
        <v>1</v>
      </c>
      <c r="M172" s="239"/>
      <c r="N172" s="97"/>
      <c r="O172" s="97"/>
      <c r="P172" s="97"/>
    </row>
    <row r="173" spans="1:16" ht="92.25" customHeight="1" x14ac:dyDescent="0.25">
      <c r="A173" s="196"/>
      <c r="B173" s="195"/>
      <c r="C173" s="22" t="s">
        <v>24</v>
      </c>
      <c r="D173" s="67" t="s">
        <v>413</v>
      </c>
      <c r="E173" s="19" t="s">
        <v>412</v>
      </c>
      <c r="F173" s="39"/>
      <c r="G173" s="125" t="s">
        <v>462</v>
      </c>
      <c r="H173" s="200"/>
      <c r="I173" s="90"/>
      <c r="J173" s="93" t="s">
        <v>33</v>
      </c>
      <c r="K173" s="102" t="s">
        <v>187</v>
      </c>
      <c r="L173" s="16">
        <f>IF(K173="Si",1,IF(K173="No",0,"error"))</f>
        <v>1</v>
      </c>
      <c r="M173" s="239"/>
      <c r="N173" s="97"/>
      <c r="O173" s="97"/>
      <c r="P173" s="97"/>
    </row>
    <row r="174" spans="1:16" ht="92.25" customHeight="1" x14ac:dyDescent="0.25">
      <c r="A174" s="196"/>
      <c r="B174" s="195"/>
      <c r="C174" s="22" t="s">
        <v>30</v>
      </c>
      <c r="D174" s="67" t="s">
        <v>414</v>
      </c>
      <c r="E174" s="19" t="s">
        <v>412</v>
      </c>
      <c r="F174" s="39"/>
      <c r="G174" s="125" t="s">
        <v>462</v>
      </c>
      <c r="H174" s="200"/>
      <c r="I174" s="90"/>
      <c r="J174" s="93" t="s">
        <v>33</v>
      </c>
      <c r="K174" s="102" t="s">
        <v>187</v>
      </c>
      <c r="L174" s="105">
        <f>IF(K174="Si",1,IF(K174="No",0,"error"))</f>
        <v>1</v>
      </c>
      <c r="M174" s="239"/>
      <c r="N174" s="97"/>
      <c r="O174" s="97"/>
      <c r="P174" s="97"/>
    </row>
    <row r="175" spans="1:16" ht="92.25" customHeight="1" x14ac:dyDescent="0.25">
      <c r="A175" s="196"/>
      <c r="B175" s="195"/>
      <c r="C175" s="22" t="s">
        <v>34</v>
      </c>
      <c r="D175" s="67" t="s">
        <v>415</v>
      </c>
      <c r="E175" s="19" t="s">
        <v>412</v>
      </c>
      <c r="F175" s="99"/>
      <c r="G175" s="125" t="s">
        <v>462</v>
      </c>
      <c r="H175" s="200"/>
      <c r="I175" s="90"/>
      <c r="J175" s="93" t="s">
        <v>33</v>
      </c>
      <c r="K175" s="102" t="s">
        <v>36</v>
      </c>
      <c r="L175" s="16">
        <f>IF(K175="Si",1,IF(K175="No",0,"error"))</f>
        <v>1</v>
      </c>
      <c r="M175" s="239"/>
      <c r="N175" s="97"/>
      <c r="O175" s="97"/>
      <c r="P175" s="97"/>
    </row>
    <row r="176" spans="1:16" ht="92.25" customHeight="1" x14ac:dyDescent="0.25">
      <c r="A176" s="196"/>
      <c r="B176" s="195"/>
      <c r="C176" s="22" t="s">
        <v>37</v>
      </c>
      <c r="D176" s="67" t="s">
        <v>416</v>
      </c>
      <c r="E176" s="23" t="s">
        <v>412</v>
      </c>
      <c r="F176" s="106"/>
      <c r="G176" s="125" t="s">
        <v>462</v>
      </c>
      <c r="H176" s="200"/>
      <c r="I176" s="90"/>
      <c r="J176" s="146" t="s">
        <v>33</v>
      </c>
      <c r="K176" s="102" t="s">
        <v>36</v>
      </c>
      <c r="L176" s="16">
        <f>IF(K176="Si",1,IF(K176="No",0,"error"))</f>
        <v>1</v>
      </c>
      <c r="M176" s="240"/>
      <c r="N176" s="97"/>
      <c r="O176" s="97"/>
      <c r="P176" s="97"/>
    </row>
    <row r="179" spans="12:12" x14ac:dyDescent="0.25">
      <c r="L179" s="1">
        <f>COUNTIF(L8:L176,1)</f>
        <v>108</v>
      </c>
    </row>
    <row r="180" spans="12:12" x14ac:dyDescent="0.25">
      <c r="L180" s="1">
        <f>COUNTIF(L8:L177,0)</f>
        <v>7</v>
      </c>
    </row>
    <row r="181" spans="12:12" x14ac:dyDescent="0.25">
      <c r="L181" s="107">
        <f>+L179+L180</f>
        <v>115</v>
      </c>
    </row>
  </sheetData>
  <autoFilter ref="A7:M176" xr:uid="{00000000-0009-0000-0000-000000000000}"/>
  <mergeCells count="146">
    <mergeCell ref="J81:J88"/>
    <mergeCell ref="H170:H176"/>
    <mergeCell ref="B171:B176"/>
    <mergeCell ref="M171:M176"/>
    <mergeCell ref="M168:M169"/>
    <mergeCell ref="H166:H167"/>
    <mergeCell ref="J166:J167"/>
    <mergeCell ref="K166:K167"/>
    <mergeCell ref="L166:L167"/>
    <mergeCell ref="M166:M167"/>
    <mergeCell ref="G168:G169"/>
    <mergeCell ref="H168:H169"/>
    <mergeCell ref="J168:J169"/>
    <mergeCell ref="K168:K169"/>
    <mergeCell ref="L168:L169"/>
    <mergeCell ref="J89:J95"/>
    <mergeCell ref="B98:B101"/>
    <mergeCell ref="E98:E101"/>
    <mergeCell ref="G98:G101"/>
    <mergeCell ref="H98:H101"/>
    <mergeCell ref="J98:J101"/>
    <mergeCell ref="A131:A176"/>
    <mergeCell ref="B131:B139"/>
    <mergeCell ref="E131:E139"/>
    <mergeCell ref="G131:G139"/>
    <mergeCell ref="H131:H139"/>
    <mergeCell ref="J131:J139"/>
    <mergeCell ref="K131:K139"/>
    <mergeCell ref="L131:L139"/>
    <mergeCell ref="B140:B154"/>
    <mergeCell ref="E140:E154"/>
    <mergeCell ref="G140:G154"/>
    <mergeCell ref="H140:H154"/>
    <mergeCell ref="J140:J154"/>
    <mergeCell ref="K140:K154"/>
    <mergeCell ref="L140:L154"/>
    <mergeCell ref="B155:B163"/>
    <mergeCell ref="E155:E163"/>
    <mergeCell ref="G155:G163"/>
    <mergeCell ref="H155:H163"/>
    <mergeCell ref="J155:J163"/>
    <mergeCell ref="K155:K163"/>
    <mergeCell ref="L155:L163"/>
    <mergeCell ref="E166:E167"/>
    <mergeCell ref="G166:G167"/>
    <mergeCell ref="A121:A125"/>
    <mergeCell ref="A126:A130"/>
    <mergeCell ref="B126:B130"/>
    <mergeCell ref="E126:E130"/>
    <mergeCell ref="G126:G130"/>
    <mergeCell ref="H126:H130"/>
    <mergeCell ref="J126:J130"/>
    <mergeCell ref="K126:K130"/>
    <mergeCell ref="L126:L130"/>
    <mergeCell ref="A103:A120"/>
    <mergeCell ref="B103:B107"/>
    <mergeCell ref="H103:H108"/>
    <mergeCell ref="B112:B114"/>
    <mergeCell ref="E112:E114"/>
    <mergeCell ref="G112:G114"/>
    <mergeCell ref="H112:H114"/>
    <mergeCell ref="J112:J114"/>
    <mergeCell ref="B116:B120"/>
    <mergeCell ref="E116:E120"/>
    <mergeCell ref="G116:G120"/>
    <mergeCell ref="H116:H120"/>
    <mergeCell ref="J116:J120"/>
    <mergeCell ref="A76:A80"/>
    <mergeCell ref="E77:E78"/>
    <mergeCell ref="A81:A102"/>
    <mergeCell ref="E81:E88"/>
    <mergeCell ref="G81:G88"/>
    <mergeCell ref="H81:H88"/>
    <mergeCell ref="B89:B95"/>
    <mergeCell ref="E89:E95"/>
    <mergeCell ref="G89:G95"/>
    <mergeCell ref="H89:H95"/>
    <mergeCell ref="J54:J68"/>
    <mergeCell ref="K54:K68"/>
    <mergeCell ref="L54:L68"/>
    <mergeCell ref="B69:B72"/>
    <mergeCell ref="E69:E75"/>
    <mergeCell ref="G69:G75"/>
    <mergeCell ref="H69:H75"/>
    <mergeCell ref="J69:J75"/>
    <mergeCell ref="M39:M50"/>
    <mergeCell ref="A33:A53"/>
    <mergeCell ref="B36:B38"/>
    <mergeCell ref="H36:H38"/>
    <mergeCell ref="B39:B50"/>
    <mergeCell ref="G39:G50"/>
    <mergeCell ref="H39:H50"/>
    <mergeCell ref="A54:A75"/>
    <mergeCell ref="B54:B68"/>
    <mergeCell ref="G54:G68"/>
    <mergeCell ref="H54:H68"/>
    <mergeCell ref="G36:G38"/>
    <mergeCell ref="A8:E8"/>
    <mergeCell ref="I8:I12"/>
    <mergeCell ref="A9:A22"/>
    <mergeCell ref="B9:B13"/>
    <mergeCell ref="F9:F12"/>
    <mergeCell ref="G9:G11"/>
    <mergeCell ref="H9:H14"/>
    <mergeCell ref="F13:F16"/>
    <mergeCell ref="I13:I16"/>
    <mergeCell ref="B14:B17"/>
    <mergeCell ref="E15:E16"/>
    <mergeCell ref="G15:G17"/>
    <mergeCell ref="F17:F20"/>
    <mergeCell ref="I17:I20"/>
    <mergeCell ref="B18:B21"/>
    <mergeCell ref="G18:G21"/>
    <mergeCell ref="H18:H21"/>
    <mergeCell ref="F22:F23"/>
    <mergeCell ref="A23:A32"/>
    <mergeCell ref="B23:B24"/>
    <mergeCell ref="E23:E24"/>
    <mergeCell ref="G23:G24"/>
    <mergeCell ref="A1:M1"/>
    <mergeCell ref="A2:M2"/>
    <mergeCell ref="A3:M3"/>
    <mergeCell ref="A4:M4"/>
    <mergeCell ref="A5:E5"/>
    <mergeCell ref="G5:G6"/>
    <mergeCell ref="H5:H6"/>
    <mergeCell ref="I5:I6"/>
    <mergeCell ref="J5:J6"/>
    <mergeCell ref="C6:D6"/>
    <mergeCell ref="K6:L6"/>
    <mergeCell ref="M9:M13"/>
    <mergeCell ref="M14:M17"/>
    <mergeCell ref="M81:M88"/>
    <mergeCell ref="M103:M107"/>
    <mergeCell ref="M131:M139"/>
    <mergeCell ref="M89:M95"/>
    <mergeCell ref="M155:M163"/>
    <mergeCell ref="M140:M154"/>
    <mergeCell ref="M126:M130"/>
    <mergeCell ref="M36:M38"/>
    <mergeCell ref="M18:M21"/>
    <mergeCell ref="M69:M75"/>
    <mergeCell ref="M112:M114"/>
    <mergeCell ref="M116:M120"/>
    <mergeCell ref="M54:M68"/>
    <mergeCell ref="M98:M101"/>
  </mergeCells>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8" r:id="rId6" xr:uid="{00000000-0004-0000-0000-000006000000}"/>
    <hyperlink ref="G25" r:id="rId7" xr:uid="{00000000-0004-0000-0000-000009000000}"/>
    <hyperlink ref="G26" r:id="rId8" xr:uid="{00000000-0004-0000-0000-00000A000000}"/>
    <hyperlink ref="G27" r:id="rId9" xr:uid="{00000000-0004-0000-0000-00000B000000}"/>
    <hyperlink ref="G28" r:id="rId10" xr:uid="{00000000-0004-0000-0000-00000C000000}"/>
    <hyperlink ref="G29" r:id="rId11" xr:uid="{00000000-0004-0000-0000-00000D000000}"/>
    <hyperlink ref="G30" r:id="rId12" xr:uid="{00000000-0004-0000-0000-00000E000000}"/>
    <hyperlink ref="G32" r:id="rId13" xr:uid="{00000000-0004-0000-0000-000010000000}"/>
    <hyperlink ref="G33" r:id="rId14" xr:uid="{00000000-0004-0000-0000-000011000000}"/>
    <hyperlink ref="G34" r:id="rId15" xr:uid="{00000000-0004-0000-0000-000012000000}"/>
    <hyperlink ref="G35" r:id="rId16" xr:uid="{00000000-0004-0000-0000-000013000000}"/>
    <hyperlink ref="G39" r:id="rId17" xr:uid="{00000000-0004-0000-0000-000017000000}"/>
    <hyperlink ref="G51" r:id="rId18" xr:uid="{00000000-0004-0000-0000-000018000000}"/>
    <hyperlink ref="G52" r:id="rId19" xr:uid="{00000000-0004-0000-0000-000019000000}"/>
    <hyperlink ref="G53" r:id="rId20" xr:uid="{00000000-0004-0000-0000-00001A000000}"/>
    <hyperlink ref="G69" r:id="rId21" xr:uid="{00000000-0004-0000-0000-00001B000000}"/>
    <hyperlink ref="G76" r:id="rId22" xr:uid="{00000000-0004-0000-0000-00001C000000}"/>
    <hyperlink ref="G77" r:id="rId23" xr:uid="{00000000-0004-0000-0000-00001D000000}"/>
    <hyperlink ref="G78" r:id="rId24" display="http://www.tunjuelito.gov.co/transparencia/presupuesto/ejecucion-presupuestal" xr:uid="{00000000-0004-0000-0000-00001E000000}"/>
    <hyperlink ref="G79" r:id="rId25" xr:uid="{00000000-0004-0000-0000-00001F000000}"/>
    <hyperlink ref="G80" r:id="rId26" xr:uid="{00000000-0004-0000-0000-000020000000}"/>
    <hyperlink ref="G81" r:id="rId27" xr:uid="{00000000-0004-0000-0000-000021000000}"/>
    <hyperlink ref="G97" r:id="rId28" xr:uid="{00000000-0004-0000-0000-000023000000}"/>
    <hyperlink ref="G98" r:id="rId29" xr:uid="{00000000-0004-0000-0000-000024000000}"/>
    <hyperlink ref="G102" r:id="rId30" xr:uid="{00000000-0004-0000-0000-000025000000}"/>
    <hyperlink ref="G103" r:id="rId31" xr:uid="{00000000-0004-0000-0000-000026000000}"/>
    <hyperlink ref="G104" r:id="rId32" xr:uid="{00000000-0004-0000-0000-000027000000}"/>
    <hyperlink ref="G105" r:id="rId33" xr:uid="{00000000-0004-0000-0000-000028000000}"/>
    <hyperlink ref="G106" r:id="rId34" xr:uid="{00000000-0004-0000-0000-000029000000}"/>
    <hyperlink ref="G107" r:id="rId35" xr:uid="{00000000-0004-0000-0000-00002A000000}"/>
    <hyperlink ref="G108" r:id="rId36" xr:uid="{00000000-0004-0000-0000-00002B000000}"/>
    <hyperlink ref="G109" r:id="rId37" xr:uid="{00000000-0004-0000-0000-00002C000000}"/>
    <hyperlink ref="G112" r:id="rId38" xr:uid="{00000000-0004-0000-0000-00002D000000}"/>
    <hyperlink ref="G115" r:id="rId39" display="http://www.tunjuelito.gov.co/transparencia/control/informacion-poblacion-vulnerable" xr:uid="{00000000-0004-0000-0000-00002E000000}"/>
    <hyperlink ref="G116" r:id="rId40" xr:uid="{00000000-0004-0000-0000-00002F000000}"/>
    <hyperlink ref="G123" r:id="rId41" xr:uid="{00000000-0004-0000-0000-000032000000}"/>
    <hyperlink ref="G124" r:id="rId42" xr:uid="{00000000-0004-0000-0000-000033000000}"/>
    <hyperlink ref="G126" r:id="rId43" xr:uid="{00000000-0004-0000-0000-000035000000}"/>
    <hyperlink ref="G131" r:id="rId44" display="http://www.gobiernobogota.gov.co/transparencia/instrumentos-gestion-informacion-publica/relacionados-la-informacion/102-registro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36000000}"/>
    <hyperlink ref="G140" r:id="rId45" display="http://www.gobiernobogota.gov.co/node/28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37000000}"/>
    <hyperlink ref="G155" r:id="rId46" xr:uid="{00000000-0004-0000-0000-000038000000}"/>
    <hyperlink ref="G164" r:id="rId47" xr:uid="{00000000-0004-0000-0000-000039000000}"/>
    <hyperlink ref="G165" r:id="rId48" xr:uid="{00000000-0004-0000-0000-00003A000000}"/>
    <hyperlink ref="G168" r:id="rId49" xr:uid="{00000000-0004-0000-0000-00003C000000}"/>
    <hyperlink ref="G170" r:id="rId50" xr:uid="{00000000-0004-0000-0000-00003D000000}"/>
    <hyperlink ref="G171" r:id="rId51" xr:uid="{00000000-0004-0000-0000-00003E000000}"/>
    <hyperlink ref="G172" r:id="rId52" xr:uid="{00000000-0004-0000-0000-00003F000000}"/>
    <hyperlink ref="G173" r:id="rId53" xr:uid="{00000000-0004-0000-0000-000040000000}"/>
    <hyperlink ref="G111" r:id="rId54" xr:uid="{00000000-0004-0000-0000-000041000000}"/>
    <hyperlink ref="G174" r:id="rId55" xr:uid="{00000000-0004-0000-0000-000042000000}"/>
    <hyperlink ref="G175" r:id="rId56" xr:uid="{00000000-0004-0000-0000-000043000000}"/>
    <hyperlink ref="G176" r:id="rId57" xr:uid="{00000000-0004-0000-0000-000044000000}"/>
    <hyperlink ref="G110" r:id="rId58" xr:uid="{37D53FAD-6DD4-4692-A581-98C89E43FC11}"/>
    <hyperlink ref="G15" r:id="rId59" xr:uid="{5E8D074F-B36C-4134-9920-AFAFCE79B3CB}"/>
    <hyperlink ref="G23" r:id="rId60" xr:uid="{291AC345-DBF5-4FFF-AA38-1F113E3DA129}"/>
    <hyperlink ref="G22" r:id="rId61" xr:uid="{7DBF4B3D-4F6C-48C6-B5BF-A4FAE798BDAA}"/>
    <hyperlink ref="G36" r:id="rId62" xr:uid="{E9C87629-357F-4353-91C8-490B32C36A93}"/>
    <hyperlink ref="G89" r:id="rId63" xr:uid="{29C8C40E-F2BD-4597-990D-EE7594194350}"/>
    <hyperlink ref="G125" r:id="rId64" xr:uid="{761AD1B0-5F51-4FAB-AD34-D4E766215AF0}"/>
    <hyperlink ref="G166" r:id="rId65" xr:uid="{E5A652E4-8AEE-4963-BD1F-4B188CCC098B}"/>
    <hyperlink ref="G121" r:id="rId66" xr:uid="{F64F6C1F-ADFE-431F-8FE5-F566F0891F01}"/>
    <hyperlink ref="G31" r:id="rId67" xr:uid="{520BD579-A2D2-45D3-826C-55ED4611CA8E}"/>
  </hyperlinks>
  <pageMargins left="0" right="0" top="0.74791666666666701" bottom="0.74791666666666701" header="0.51180555555555496" footer="0.51180555555555496"/>
  <pageSetup paperSize="5" firstPageNumber="0" fitToHeight="3" orientation="landscape" horizontalDpi="300" verticalDpi="300" r:id="rId68"/>
  <drawing r:id="rId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Normal="100" workbookViewId="0">
      <selection activeCell="K3" sqref="K3"/>
    </sheetView>
  </sheetViews>
  <sheetFormatPr baseColWidth="10" defaultColWidth="9.140625" defaultRowHeight="15" x14ac:dyDescent="0.25"/>
  <cols>
    <col min="1" max="1" width="41.28515625" customWidth="1"/>
    <col min="2" max="2" width="15.5703125" customWidth="1"/>
    <col min="3" max="1025" width="10.5703125" customWidth="1"/>
  </cols>
  <sheetData>
    <row r="1" spans="1:2" ht="21" x14ac:dyDescent="0.35">
      <c r="A1" s="244" t="s">
        <v>417</v>
      </c>
      <c r="B1" s="244"/>
    </row>
    <row r="2" spans="1:2" ht="28.5" customHeight="1" x14ac:dyDescent="0.35">
      <c r="A2" s="108" t="s">
        <v>418</v>
      </c>
      <c r="B2" s="109" t="s">
        <v>419</v>
      </c>
    </row>
    <row r="3" spans="1:2" ht="28.5" customHeight="1" x14ac:dyDescent="0.35">
      <c r="A3" s="110" t="s">
        <v>420</v>
      </c>
      <c r="B3" s="111">
        <f>+TUNJUELITO!L179</f>
        <v>108</v>
      </c>
    </row>
    <row r="4" spans="1:2" ht="28.5" customHeight="1" x14ac:dyDescent="0.35">
      <c r="A4" s="110" t="s">
        <v>421</v>
      </c>
      <c r="B4" s="111">
        <f>+TUNJUELITO!L180</f>
        <v>7</v>
      </c>
    </row>
    <row r="5" spans="1:2" ht="28.5" customHeight="1" x14ac:dyDescent="0.35">
      <c r="A5" s="112" t="s">
        <v>422</v>
      </c>
      <c r="B5" s="113">
        <f>SUM(B3:B4)</f>
        <v>115</v>
      </c>
    </row>
    <row r="8" spans="1:2" ht="18.75" x14ac:dyDescent="0.3">
      <c r="A8" s="114" t="s">
        <v>423</v>
      </c>
      <c r="B8" s="115">
        <f>+B3*100%/B5</f>
        <v>0.93913043478260871</v>
      </c>
    </row>
  </sheetData>
  <mergeCells count="1">
    <mergeCell ref="A1:B1"/>
  </mergeCells>
  <pageMargins left="0.7" right="0.7" top="0.75" bottom="0.75" header="0.51180555555555496" footer="0.51180555555555496"/>
  <pageSetup firstPageNumber="0" orientation="portrait" horizontalDpi="300" verticalDpi="300"/>
  <drawing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TUNJUELITO</vt:lpstr>
      <vt:lpstr>NIVEL DE CUMPLIMIENTO</vt:lpstr>
      <vt:lpstr>TUNJUELITO!_FilterDatabase_0</vt:lpstr>
      <vt:lpstr>TUNJUELITO!_FilterDatabase_0_0</vt:lpstr>
      <vt:lpstr>TUNJUELITO!_FilterDatabase_0_0_0</vt:lpstr>
      <vt:lpstr>TUNJUELITO!Área_de_impresión</vt:lpstr>
      <vt:lpstr>TUNJUELITO!Print_Area_0</vt:lpstr>
      <vt:lpstr>TUNJUELITO!Print_Area_0_0</vt:lpstr>
      <vt:lpstr>TUNJUELITO!Print_Area_0_0_0</vt:lpstr>
      <vt:lpstr>TUNJUELITO!Print_Titles_0</vt:lpstr>
      <vt:lpstr>TUNJUELITO!Print_Titles_0_0</vt:lpstr>
      <vt:lpstr>TUNJUELITO!Títulos_a_imprimir</vt:lpstr>
      <vt:lpstr>TUNJUELITO!Z_02E5D866_D53A_4EF6_B50C_D3093017D776_.wvu.FilterData</vt:lpstr>
      <vt:lpstr>TUNJUELITO!Z_1EAEE9B9_E6FE_4188_9E38_7E6D9DDC7F9D_.wvu.FilterData</vt:lpstr>
      <vt:lpstr>TUNJUELITO!Z_28FA599E_4F80_47B3_A19A_2948FB11B983_.wvu.FilterData</vt:lpstr>
      <vt:lpstr>TUNJUELITO!Z_390D922C_AF95_4CC3_BEE3_A70589C89D96_.wvu.FilterData</vt:lpstr>
      <vt:lpstr>TUNJUELITO!Z_6C3DF6E3_8733_497E_82C7_4D8B474FBE11_.wvu.FilterData</vt:lpstr>
      <vt:lpstr>TUNJUELITO!Z_6C3DF6E3_8733_497E_82C7_4D8B474FBE11_.wvu.PrintArea</vt:lpstr>
      <vt:lpstr>TUNJUELITO!Z_70B9DA2C_3A67_4532_B865_46B164706639_.wvu.FilterData</vt:lpstr>
      <vt:lpstr>TUNJUELITO!Z_70B9DA2C_3A67_4532_B865_46B164706639_.wvu.PrintArea</vt:lpstr>
      <vt:lpstr>TUNJUELITO!Z_87B5649D_2E35_4724_A804_B6030808A779_.wvu.FilterData</vt:lpstr>
      <vt:lpstr>TUNJUELITO!Z_BF874B2C_4DFD_4433_81A9_B6E7EAB81C49_.wvu.FilterData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Tatiana Obando Olaya</dc:creator>
  <dc:description/>
  <cp:lastModifiedBy>Sandra Mary Pereira Lizcano</cp:lastModifiedBy>
  <cp:revision>22</cp:revision>
  <dcterms:created xsi:type="dcterms:W3CDTF">2014-09-04T19:32:28Z</dcterms:created>
  <dcterms:modified xsi:type="dcterms:W3CDTF">2020-12-31T22:06:09Z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