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10"/>
  <workbookPr defaultThemeVersion="166925"/>
  <mc:AlternateContent xmlns:mc="http://schemas.openxmlformats.org/markup-compatibility/2006">
    <mc:Choice Requires="x15">
      <x15ac:absPath xmlns:x15ac="http://schemas.microsoft.com/office/spreadsheetml/2010/11/ac" url="/Users/yubermendozacastro/Documents/Alcaldía Local Tunjuelito/Página Web/Matriz/"/>
    </mc:Choice>
  </mc:AlternateContent>
  <xr:revisionPtr revIDLastSave="0" documentId="8_{EDF77F83-6DB2-5245-9F75-5CDE50591B94}" xr6:coauthVersionLast="47" xr6:coauthVersionMax="47" xr10:uidLastSave="{00000000-0000-0000-0000-000000000000}"/>
  <bookViews>
    <workbookView xWindow="880" yWindow="500" windowWidth="27920" windowHeight="17420" tabRatio="500" xr2:uid="{00000000-000D-0000-FFFF-FFFF00000000}"/>
  </bookViews>
  <sheets>
    <sheet name="TUNJUELITO" sheetId="1" r:id="rId1"/>
    <sheet name="NIVEL DE CUMPLIMIENTO" sheetId="2" r:id="rId2"/>
  </sheets>
  <definedNames>
    <definedName name="_xlnm._FilterDatabase" localSheetId="0" hidden="1">TUNJUELITO!$A$7:$M$176</definedName>
    <definedName name="_FilterDatabase_0" localSheetId="0">TUNJUELITO!$A$6:$G$175</definedName>
    <definedName name="_FilterDatabase_0_0" localSheetId="0">TUNJUELITO!$A$6:$G$175</definedName>
    <definedName name="_FilterDatabase_0_0_0" localSheetId="0">TUNJUELITO!$A$6:$G$175</definedName>
    <definedName name="_xlnm.Print_Area" localSheetId="0">TUNJUELITO!$A$5:$G$175</definedName>
    <definedName name="Print_Area_0" localSheetId="0">TUNJUELITO!$A$5:$G$175</definedName>
    <definedName name="Print_Area_0_0" localSheetId="0">TUNJUELITO!$A$5:$G$175</definedName>
    <definedName name="Print_Area_0_0_0" localSheetId="0">TUNJUELITO!$A$5:$G$175</definedName>
    <definedName name="Print_Titles_0" localSheetId="0">TUNJUELITO!$5:$6</definedName>
    <definedName name="Print_Titles_0_0" localSheetId="0">TUNJUELITO!$5:$6</definedName>
    <definedName name="_xlnm.Print_Titles" localSheetId="0">TUNJUELITO!$5:$6</definedName>
    <definedName name="Z_02E5D866_D53A_4EF6_B50C_D3093017D776_.wvu.FilterData" localSheetId="0">TUNJUELITO!$A$6:$G$175</definedName>
    <definedName name="Z_1EAEE9B9_E6FE_4188_9E38_7E6D9DDC7F9D_.wvu.FilterData" localSheetId="0">TUNJUELITO!$A$6:$G$175</definedName>
    <definedName name="Z_28FA599E_4F80_47B3_A19A_2948FB11B983_.wvu.FilterData" localSheetId="0">TUNJUELITO!$A$6:$G$175</definedName>
    <definedName name="Z_390D922C_AF95_4CC3_BEE3_A70589C89D96_.wvu.FilterData" localSheetId="0">TUNJUELITO!$A$6:$G$175</definedName>
    <definedName name="Z_6C3DF6E3_8733_497E_82C7_4D8B474FBE11_.wvu.FilterData" localSheetId="0">TUNJUELITO!$A$6:$G$175</definedName>
    <definedName name="Z_6C3DF6E3_8733_497E_82C7_4D8B474FBE11_.wvu.PrintArea" localSheetId="0">TUNJUELITO!$A:$G</definedName>
    <definedName name="Z_70B9DA2C_3A67_4532_B865_46B164706639_.wvu.FilterData" localSheetId="0">TUNJUELITO!$A$6:$G$175</definedName>
    <definedName name="Z_70B9DA2C_3A67_4532_B865_46B164706639_.wvu.PrintArea" localSheetId="0">TUNJUELITO!$A:$G</definedName>
    <definedName name="Z_87B5649D_2E35_4724_A804_B6030808A779_.wvu.FilterData" localSheetId="0">TUNJUELITO!$A$6:$G$175</definedName>
    <definedName name="Z_BF874B2C_4DFD_4433_81A9_B6E7EAB81C49_.wvu.FilterData" localSheetId="0">TUNJUELITO!$A$6:$G$175</definedName>
  </definedNames>
  <calcPr calcId="191029" concurrentCalc="0"/>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L131" i="1" l="1"/>
  <c r="L121" i="1"/>
  <c r="L79" i="1"/>
  <c r="L110" i="1"/>
  <c r="L176" i="1"/>
  <c r="L175" i="1"/>
  <c r="L174" i="1"/>
  <c r="L173" i="1"/>
  <c r="L172" i="1"/>
  <c r="L170" i="1"/>
  <c r="L168" i="1"/>
  <c r="L166" i="1"/>
  <c r="L165" i="1"/>
  <c r="L164" i="1"/>
  <c r="L155" i="1"/>
  <c r="L140" i="1"/>
  <c r="L126" i="1"/>
  <c r="L124" i="1"/>
  <c r="L123" i="1"/>
  <c r="L122" i="1"/>
  <c r="L120" i="1"/>
  <c r="L119" i="1"/>
  <c r="L118" i="1"/>
  <c r="L117" i="1"/>
  <c r="L116" i="1"/>
  <c r="L115" i="1"/>
  <c r="L114" i="1"/>
  <c r="L113" i="1"/>
  <c r="L112" i="1"/>
  <c r="L111" i="1"/>
  <c r="L109" i="1"/>
  <c r="L108" i="1"/>
  <c r="L107" i="1"/>
  <c r="L106" i="1"/>
  <c r="L105" i="1"/>
  <c r="L104" i="1"/>
  <c r="L103" i="1"/>
  <c r="L102" i="1"/>
  <c r="L101" i="1"/>
  <c r="L100" i="1"/>
  <c r="L99" i="1"/>
  <c r="L98" i="1"/>
  <c r="L97" i="1"/>
  <c r="L96" i="1"/>
  <c r="L95" i="1"/>
  <c r="L94" i="1"/>
  <c r="L93" i="1"/>
  <c r="L92" i="1"/>
  <c r="L91" i="1"/>
  <c r="L90" i="1"/>
  <c r="L88" i="1"/>
  <c r="L87" i="1"/>
  <c r="L86" i="1"/>
  <c r="L85" i="1"/>
  <c r="L84" i="1"/>
  <c r="L83" i="1"/>
  <c r="L82" i="1"/>
  <c r="L81" i="1"/>
  <c r="L80" i="1"/>
  <c r="L78" i="1"/>
  <c r="L77" i="1"/>
  <c r="L76" i="1"/>
  <c r="L75" i="1"/>
  <c r="L74" i="1"/>
  <c r="L73" i="1"/>
  <c r="L72" i="1"/>
  <c r="L71" i="1"/>
  <c r="L70" i="1"/>
  <c r="L69" i="1"/>
  <c r="L53" i="1"/>
  <c r="L52" i="1"/>
  <c r="L51" i="1"/>
  <c r="L50" i="1"/>
  <c r="L49" i="1"/>
  <c r="L48" i="1"/>
  <c r="L47" i="1"/>
  <c r="L46" i="1"/>
  <c r="L45" i="1"/>
  <c r="L44" i="1"/>
  <c r="L43" i="1"/>
  <c r="L42" i="1"/>
  <c r="L41" i="1"/>
  <c r="L40" i="1"/>
  <c r="L38" i="1"/>
  <c r="L37" i="1"/>
  <c r="L35" i="1"/>
  <c r="L34" i="1"/>
  <c r="L33" i="1"/>
  <c r="L32" i="1"/>
  <c r="L31" i="1"/>
  <c r="L30" i="1"/>
  <c r="L29" i="1"/>
  <c r="L28" i="1"/>
  <c r="L27" i="1"/>
  <c r="L26" i="1"/>
  <c r="L25" i="1"/>
  <c r="L24" i="1"/>
  <c r="L23" i="1"/>
  <c r="L22" i="1"/>
  <c r="L21" i="1"/>
  <c r="L20" i="1"/>
  <c r="L19" i="1"/>
  <c r="L18" i="1"/>
  <c r="L17" i="1"/>
  <c r="L16" i="1"/>
  <c r="L15" i="1"/>
  <c r="L14" i="1"/>
  <c r="L13" i="1"/>
  <c r="L12" i="1"/>
  <c r="L11" i="1"/>
  <c r="L10" i="1"/>
  <c r="L9" i="1"/>
  <c r="L8" i="1"/>
  <c r="L180" i="1"/>
  <c r="B4" i="2"/>
  <c r="L179" i="1"/>
  <c r="L181" i="1"/>
  <c r="B3" i="2"/>
  <c r="B5" i="2"/>
  <c r="B8" i="2"/>
</calcChain>
</file>

<file path=xl/sharedStrings.xml><?xml version="1.0" encoding="utf-8"?>
<sst xmlns="http://schemas.openxmlformats.org/spreadsheetml/2006/main" count="927" uniqueCount="500">
  <si>
    <t>Registro de Publicaciones</t>
  </si>
  <si>
    <t>ALCALDIA LOCAL DE TUNJUELITO</t>
  </si>
  <si>
    <t>Anexo 1:   Matriz de Cumplimiento y Sostenibilidad de la Ley 1712 de 2014, Decreto 103 de 2015 y Resolución MinTIC 3564 de 2015</t>
  </si>
  <si>
    <t>Categoría de información Ley 1712 de 2014</t>
  </si>
  <si>
    <t>Normatividad</t>
  </si>
  <si>
    <t xml:space="preserve">Medio de Verificación de Cumplimiento </t>
  </si>
  <si>
    <t>Oficina y responsable de producir la información</t>
  </si>
  <si>
    <t>Oficina y responsable de publicar</t>
  </si>
  <si>
    <t>VINCULO COMPARTIDO CON EL SITIO WEB DE GOBIERNO</t>
  </si>
  <si>
    <t>Cumplimiento</t>
  </si>
  <si>
    <t>ACCIONES DE MONITOREO Y ACTUALIZACION</t>
  </si>
  <si>
    <t>Categoría</t>
  </si>
  <si>
    <t>Descripción</t>
  </si>
  <si>
    <t>Explicación</t>
  </si>
  <si>
    <t>SI/NO VALOR</t>
  </si>
  <si>
    <t>Observaciones y evidencias del cambio
Aquí se consignan todas las acciones realizadas para actualizar cada una de las secciones durante el trimestre,el nivel de cumplimiento se establecedeacuerdo a la cantidad de criterios cumplidos / cantidad de criterios evaluados</t>
  </si>
  <si>
    <t>Sección particular en la pagina de inicio del sitio web
Sección particular en la página de inicio del sitio web del sujeto obligado, denominada literalmente “Transparencia y acceso a información pública”</t>
  </si>
  <si>
    <t>Dec. 103, Art. 4</t>
  </si>
  <si>
    <t>http://www.tunjuelito.gov.co/transparencia</t>
  </si>
  <si>
    <t>PRENSA ALCALDIA LOCAL</t>
  </si>
  <si>
    <t>SERVICIO AL CIUDADANO</t>
  </si>
  <si>
    <t>si</t>
  </si>
  <si>
    <t>1. MECANISMOS DE CONTACTO</t>
  </si>
  <si>
    <t>Mecanismos para la atención al ciudadano</t>
  </si>
  <si>
    <t>a</t>
  </si>
  <si>
    <t>Espacios físicos destinados para el contacto con la entidad.</t>
  </si>
  <si>
    <t>Puntos de atención al ciudadano.</t>
  </si>
  <si>
    <t>Art. 9, lit a), Ley 1712 de 2014</t>
  </si>
  <si>
    <t>http://www.tunjuelito.gov.co/transparencia/atencion-ciudadano/sede-principal</t>
  </si>
  <si>
    <t>X</t>
  </si>
  <si>
    <t>b</t>
  </si>
  <si>
    <t>Teléfonos fijos y móviles, líneas gratuitas y fax, incluyendo el indicativo nacional e internacional, en el formato (57+Número del área respectiva).</t>
  </si>
  <si>
    <t>Mínimo el teléfono fijo con indicativo</t>
  </si>
  <si>
    <t>x</t>
  </si>
  <si>
    <t>c</t>
  </si>
  <si>
    <t>Correo electrónico institucional.</t>
  </si>
  <si>
    <t>SI</t>
  </si>
  <si>
    <t>d</t>
  </si>
  <si>
    <t>Correo físico o postal.</t>
  </si>
  <si>
    <t>Dirección de correspondencia.</t>
  </si>
  <si>
    <t>e</t>
  </si>
  <si>
    <t>Link al formulario electrónico de solicitudes, peticiones, quejas, reclamos y denuncias.</t>
  </si>
  <si>
    <t>Ver Item 143 (Categoría 10.10)</t>
  </si>
  <si>
    <t>http://www.tunjuelito.gov.co/govi-sdqs/crear</t>
  </si>
  <si>
    <t>Localización física, sucursales o regionales, horarios y días de atención al público</t>
  </si>
  <si>
    <t>-</t>
  </si>
  <si>
    <t>Ubicación del sujeto obligado.</t>
  </si>
  <si>
    <t>Dirección de la sede principal</t>
  </si>
  <si>
    <t>http://www.tunjuelito.gov.co/transparencia/atencion-ciudadano/sedes</t>
  </si>
  <si>
    <t>Ubicación física de sedes, áreas, regionales, etc.</t>
  </si>
  <si>
    <t>Direcciones de cada una de sus sedes, áreas, divisiones, departamentos y/o regionales (incluyendo ciudad y departamento de ubicación).</t>
  </si>
  <si>
    <t>http://www.tunjuelito.gov.co/mi-localidad/conociendo-mi-localidad/alcalde-local</t>
  </si>
  <si>
    <t>Horarios y días de atención al público.</t>
  </si>
  <si>
    <t>Enlace a los datos de contacto de las sucursales o regionales.</t>
  </si>
  <si>
    <t>Directorio con los datos de contacto de las sucursales o regionales con extensiones y correos electrónicos.</t>
  </si>
  <si>
    <t>Art. 9, lit f), Ley 1712 de 2014</t>
  </si>
  <si>
    <t xml:space="preserve">DIRECCION JURIDICA
</t>
  </si>
  <si>
    <t>Correo electrónico para notificaciones judiciales</t>
  </si>
  <si>
    <t>Disponible en la sección particular de transparencia.</t>
  </si>
  <si>
    <t>DIRECCION JURIDICA</t>
  </si>
  <si>
    <t>Disponible en el pie de página principal.</t>
  </si>
  <si>
    <t>Disponible en la sección de atención a la ciudadanía.</t>
  </si>
  <si>
    <t>Con acuse de recibido al remitente de forma automática.</t>
  </si>
  <si>
    <t>Ley 1581 de 2012</t>
  </si>
  <si>
    <t>DIRECCION DE TECNOLOGIAS E INFORMACIÓN Y OFICINA ASESORA DE PLANEACIÓN</t>
  </si>
  <si>
    <t>Políticas de seguridad de la información del sitio web y protección de datos personales</t>
  </si>
  <si>
    <t>Enlace que dirija a las políticas de seguridad de la información, además de las condiciones de uso de la información referente a la protección de datos personales publicada en el sitio web, según lo establecido en la ley 1581 de 2012.</t>
  </si>
  <si>
    <t>Políticas de seguridad o utilizar la guía técnica de MINTIC sobre estas.
Ej: http://www.ccb.org.co/Proteccion-de-datos-personales</t>
  </si>
  <si>
    <t>Art. 11, lit. k), Ley 1712 de 2014,
Art. 11, Dec. 103/15. Atención a las excepciones el título 3 de la Ley 1712 de 2015 y disposiciones del MinTic</t>
  </si>
  <si>
    <t xml:space="preserve">DTI
</t>
  </si>
  <si>
    <t>DIRECCIÓN DE TECNOLOGÍAS E INFORMACIÓN</t>
  </si>
  <si>
    <t>2. INFORMACION DE INTERÉS</t>
  </si>
  <si>
    <t>Datos abiertos</t>
  </si>
  <si>
    <t>Publicar datos abiertos generados por el sujeto obligado en su sitio web. De acuerdo con la guía de MinTic.</t>
  </si>
  <si>
    <t>Cómo mínimo el Índice de información pública reservada y clasificada y los Registros de Activos de Información deben estar publicados en datos abiertos.</t>
  </si>
  <si>
    <t>Publicar datos abiertos en el portal www.datos.gov.co.</t>
  </si>
  <si>
    <t>SUBSECRETARIA DE GESTION LOCAL
SUBSECRETARIA PARA LA GOBIERNABILIDAD Y GARANTIA DE DERECHOS
SUBSECRETARIA DE GESTION LOCAL</t>
  </si>
  <si>
    <t>OFICINA ASESORA DE COMUNICACIONES</t>
  </si>
  <si>
    <t>Estudios, investigaciones y otras publicaciones.</t>
  </si>
  <si>
    <t>Estudios, investigaciones y otro tipo de publicaciones de interés para ciudadanos, usuarios y grupos de interés, definiendo una periodicidad para estas publicaciones.</t>
  </si>
  <si>
    <t>El sujeto obligado debe sustentar porqué no le aplica este ítem, en caso tal.</t>
  </si>
  <si>
    <t>http://www.tunjuelito.gov.co/transparencia/informacion-interes/publicaciones</t>
  </si>
  <si>
    <t>DIFERENTES AREAS DE LA ALCALDIA LOCAL</t>
  </si>
  <si>
    <t>Convocatorias</t>
  </si>
  <si>
    <t>Convocatorias dirigidas a ciudadanos, usuarios y grupos de interés, especificando objetivos, requisitos y fechas de participación en dichos espacios.</t>
  </si>
  <si>
    <t>http://www.tunjuelito.gov.co/transparencia/informacion-interes/convocatorias</t>
  </si>
  <si>
    <t>Preguntas y respuestas frecuentes</t>
  </si>
  <si>
    <t>Lista de preguntas frecuentes con las respectivas respuestas, relacionadas con la entidad, su gestión y los servicios y trámites que presta.</t>
  </si>
  <si>
    <t>Esta lista de preguntas y respuestas debe ser actualizada periódicamente de acuerdo a las consultas realizadas por los usuarios, ciudadanos y grupos de interés a través de los diferentes canales disponibles.</t>
  </si>
  <si>
    <t>http://www.tunjuelito.gov.co/transparencia/informacion-interes/faqs</t>
  </si>
  <si>
    <t>Glosario</t>
  </si>
  <si>
    <t>Glosario que contenga el conjunto de términos que usa la entidad o que tienen relación con su actividad.</t>
  </si>
  <si>
    <t>http://www.tunjuelito.gov.co/transparencia/informacion-interes/glosario</t>
  </si>
  <si>
    <t xml:space="preserve">
OFICINA ASESORA DE COMUNICACIONES
</t>
  </si>
  <si>
    <t>Noticias</t>
  </si>
  <si>
    <t>Sección que contenga las noticias más relevantes para sus usuarios, ciudadanos y grupos de interés y que estén relacionadas con su actividad.</t>
  </si>
  <si>
    <t xml:space="preserve">PRENSA ALCALDIA LOCAL
</t>
  </si>
  <si>
    <t>Calendario de actividades</t>
  </si>
  <si>
    <t>Calendario de eventos y fechas clave relacionadas con los procesos misionales de la entidad.</t>
  </si>
  <si>
    <t>Art. 8, Ley 1712 de 2014</t>
  </si>
  <si>
    <t>http://www.tunjuelito.gov.co/calendario/month</t>
  </si>
  <si>
    <t>Información para niños y jóvenes</t>
  </si>
  <si>
    <t>El sujeto obligado diseña y publica información dirigida para los niños y jóvenes sobre la entidad, sus servicios o sus actividades, de manera didáctica.</t>
  </si>
  <si>
    <t>Art. 42, Dec. 103, Num. 4</t>
  </si>
  <si>
    <t xml:space="preserve">
OFICINA ASESORA DE COMUNICACIONES
</t>
  </si>
  <si>
    <t>Información adicional</t>
  </si>
  <si>
    <t>Información general o adicional útil para los usuarios, ciudadanos o grupos de interés.</t>
  </si>
  <si>
    <t>Considerado como una buena práctica en Transparencia y Acceso a la información Pública, aplicando el principio de máxima publicidad.</t>
  </si>
  <si>
    <t>OFICINA ASESORA DE PLANEACION</t>
  </si>
  <si>
    <t>3 ESTRUCTURA ORGANICA Y TALENTO HUMANO</t>
  </si>
  <si>
    <t>Misión y visión</t>
  </si>
  <si>
    <t>Misión y visión de acuerdo con la norma de creación o reestructuración o según lo definido en el sistema de gestión de calidad de la entidad.</t>
  </si>
  <si>
    <t>http://www.tunjuelito.gov.co/transparencia/organizacion/quienes-somos</t>
  </si>
  <si>
    <t>SUBSECRETARIA DE GESTIÓN INSTITUCIONAL</t>
  </si>
  <si>
    <t>Funciones y deberes</t>
  </si>
  <si>
    <t>Funciones y deberes de acuerdo con su norma de creación o reestructuración. Si alguna norma le asigna funciones adicionales, éstas también se deben incluir en este punto.</t>
  </si>
  <si>
    <t>Art. 9, lit c), Ley 1712 de 2014</t>
  </si>
  <si>
    <t>Procesos y procedimientos</t>
  </si>
  <si>
    <t>Procesos y procedimientos para la toma de decisiones en las  diferentes áreas.</t>
  </si>
  <si>
    <t>http://gaia.gobiernobogota.gov.co/content/sistema-integrado-de-gesti%C3%B3n-sdg</t>
  </si>
  <si>
    <t xml:space="preserve">SUBSECRETARIA DE GESTION INSTITUCIONAL  Y PLANEACION
</t>
  </si>
  <si>
    <t xml:space="preserve">DIRECCIÓN DE TECNOLOGÍAS E INFORMACIÓN
</t>
  </si>
  <si>
    <t>Organigrama</t>
  </si>
  <si>
    <t>Estructura orgánica de la entidad.</t>
  </si>
  <si>
    <t>Organigrama en formato dinámico y con breves descripciones de las dependencias con las que cuenta, incluyendo grupos funcionales creados por resoluciones internas o las que hagan sus veces.</t>
  </si>
  <si>
    <t xml:space="preserve">SUBSECRETARIA DE GESTION INSTITUCIONAL </t>
  </si>
  <si>
    <t>Publicado de manera gráfica y legible, en un formato accesible y usable.</t>
  </si>
  <si>
    <t>Descripción de la estructura orgánica, donde se dé información general de cada división o dependencia.</t>
  </si>
  <si>
    <t>Art. 9, lit c), Ley 1712 de 2014
Art. 5, Dec 103 de 2015
 Par.1</t>
  </si>
  <si>
    <t>Directorio de información de servidores públicos y contratistas</t>
  </si>
  <si>
    <t>Directorio de información de los servidores públicos y contratistas incluyendo aquellos que laboran en las sedes, áreas, divisiones, departamentos y/o regionales según corresponda,</t>
  </si>
  <si>
    <t>→ Formato accesible: Ej: Directorio en formato excel con las casillas o columnas que contengan la información descrita.
→ Esta información se debe actualizar cada vez que ingresa o se desvincula un servidor público y contratista. 
→ Para las entidades u organismos públicos el requisito se entenderá cumplido a través de un enlace a la publicación de la información que contiene el directorio en el Sistema de Información de Empleo Público – SIGEP.</t>
  </si>
  <si>
    <t>DIRECCION DE GESTION DEL TALENTO HUMANO Y CONTRATACION</t>
  </si>
  <si>
    <t>Publicado en formato accesible y reutilizable, con la siguiente información:</t>
  </si>
  <si>
    <t>Nombres y apellidos completos.</t>
  </si>
  <si>
    <t>País, Departamento y Ciudad de nacimiento.</t>
  </si>
  <si>
    <t>Formación académica.</t>
  </si>
  <si>
    <t>Experiencia laboral y profesional.</t>
  </si>
  <si>
    <t>Empleo, cargo o actividad que desempeña (En caso de contratistas el rol que desempeña con base en el objeto contractual).</t>
  </si>
  <si>
    <t>f</t>
  </si>
  <si>
    <t>Dependencia en la que presta sus servicios en la entidad o institución</t>
  </si>
  <si>
    <t>g</t>
  </si>
  <si>
    <t>Dirección de correo electrónico institucional.</t>
  </si>
  <si>
    <t>h</t>
  </si>
  <si>
    <t>Teléfono Institucional.</t>
  </si>
  <si>
    <t>i</t>
  </si>
  <si>
    <t>Escala salarial según las categorías para servidores públicos y/o empleados del sector privado.</t>
  </si>
  <si>
    <t>j</t>
  </si>
  <si>
    <t>Objeto, valor total de los honorarios, fecha de inicio y de terminación, cuando se trate contratos de prestación de servicios.</t>
  </si>
  <si>
    <t>Directorio de entidades DEL SECTOR</t>
  </si>
  <si>
    <t>Listado de entidades que integran el sector/rama/organismo, con enlace al sitio Web de cada una de éstas, en el caso de existir.</t>
  </si>
  <si>
    <t>http://www.tunjuelito.gov.co/transparencia/organizacion/directorio-entidades</t>
  </si>
  <si>
    <t>OFICINA ASESORA DE PLANEACIÓN</t>
  </si>
  <si>
    <t>Directorio de agremiaciones, asociaciones y otros grupos de interés.</t>
  </si>
  <si>
    <t>Listado de las principales agremiaciones o asociaciones relacionadas con la actividad propia de la entidad, con enlace al sitio Web de cada una de éstas y los datos de contacto de los principales grupos de interés y/u organizaciones sociales o poblacionales.</t>
  </si>
  <si>
    <t>A nivel territorial esta información debe ser publicada en la sección de instancias de participación ciudadana.</t>
  </si>
  <si>
    <t>http://www.tunjuelito.gov.co/transparencia/organizacion/directorio-agremiaciones-asociaciones-y-otros-grupos-interes</t>
  </si>
  <si>
    <t>Ofertas de empleo</t>
  </si>
  <si>
    <t>Oferta de empleos que incluya la convocatoria para los cargos a proveer por prestación de servicios.</t>
  </si>
  <si>
    <t>Si los empleos son provistos a través de concursos liderados por la Comisión Nacional del Servicio Civil - CNSC, la entidad deberá especificar el listado de cargos que están en concurso y el enlace respectivo a la CNSC para mayor información.</t>
  </si>
  <si>
    <t>Art. 9, lit d), Ley 1712 de 2014</t>
  </si>
  <si>
    <t>http://www.gobiernobogota.gov.co/transparencia/organizacion/ofertas-empleo-0#</t>
  </si>
  <si>
    <t>DIRECCIÓN GESTIÓN DEL TALENTO HUMANO</t>
  </si>
  <si>
    <t>4 NORMATIVIDAD</t>
  </si>
  <si>
    <t>Normatividad del orden nacional</t>
  </si>
  <si>
    <t>Decreto único reglamentario sectorial, el cual debe aparecer como el documento principal.</t>
  </si>
  <si>
    <t>→ La normatividad que rige al sujeto obligado, que determina su competencia y la que le es aplicable de acuerdo a su actividad, además de la que produce para el desarrollo de sus funciones. 
→ Toda esta información debe ser descargable.
→ Las actualizaciones de decreto único se deberán publicar dentro de los siguientes 5 días de su expedición.  </t>
  </si>
  <si>
    <t>N/A</t>
  </si>
  <si>
    <t>Decretos descargables no compilados de:</t>
  </si>
  <si>
    <t>Estructura.</t>
  </si>
  <si>
    <t>Salarios.</t>
  </si>
  <si>
    <t>Decretos que desarrollan leyes marco.</t>
  </si>
  <si>
    <t>Otros.</t>
  </si>
  <si>
    <t>Decreto único reglamentario sectorial publicado en formato que facilite la búsqueda de texto dentro del documento y la búsqueda debe mostrar los párrafos en donde se encuentra él o los términos de la búsqueda.</t>
  </si>
  <si>
    <t>Decreto único sectorial con referencias a leyes, decretos u otras normas del sector e hipervínculos que direccionen a estas normas específicas.</t>
  </si>
  <si>
    <t>Hipervínculos a los actos que modifiquen, deroguen, reglamenten, sustituyan, adicionen o modifiquen cualquiera de los artículos del decreto único. </t>
  </si>
  <si>
    <t>Decisiones judiciales que declaren la nulidad de apartes del decreto único.</t>
  </si>
  <si>
    <t>En la medida en que el Sistema Único de Información Normativa – SUIN vaya habilitando las funcionalidades de consulta focalizada, la entidad deberán hacer referencia a la norma alojada en dicho sistema.</t>
  </si>
  <si>
    <t>Si existen resoluciones, circulares u otro tipo de actos administrativos de carácter general,se debe publicar un listado descargable, ordenado por tipo de norma,temática y fecha de expedición, indicando:</t>
  </si>
  <si>
    <t>Tipo de acto administrativo</t>
  </si>
  <si>
    <t>Fecha de expedición</t>
  </si>
  <si>
    <t>Descripción corta</t>
  </si>
  <si>
    <t>Normatividad del orden territorial</t>
  </si>
  <si>
    <t>Listado de la normatividad disponible.</t>
  </si>
  <si>
    <t>Normograma general: ordenanza, acuerdo, decreto, resolución, circular u otros actos administrativos de carácter general.
La información debe ser descargable.</t>
  </si>
  <si>
    <t>http://www.gobiernobogota.gov.co/sgdapp/?q=normas&amp;field_normo_clasificacion_value=All&amp;field_normo_dependencia_value=20&amp;field_normo_descripcion_value=&amp;field_normo_fecha_value=&amp;title=</t>
  </si>
  <si>
    <t>AREA JURIDICA DE LA LOCALIDAD</t>
  </si>
  <si>
    <t>Si</t>
  </si>
  <si>
    <t>Tipo de Norma</t>
  </si>
  <si>
    <t>Normatividad entidad territorial</t>
  </si>
  <si>
    <t>Información organizada por tipo de norma, temática y fecha de expedición de la más reciente a la más antigua o un buscador avanzado teniendo en cuenta filtros de palabra clave, tipo de norma y fecha de expedición.</t>
  </si>
  <si>
    <t>Normas publicadas dentro de los siguientes 5 días de su expedición.</t>
  </si>
  <si>
    <t>Otros sujetos obligados</t>
  </si>
  <si>
    <t>Todas las normas generales y reglamentarias relacionadas con su operación.</t>
  </si>
  <si>
    <t>Art. 9, lit b), Ley 1712 de 2014,
Arts.74 y 77 Ley 1474 de 2011
Par.</t>
  </si>
  <si>
    <t>DIRECCION FINANCIERA</t>
  </si>
  <si>
    <t>5 PRESUPUESTO</t>
  </si>
  <si>
    <t>Presupuesto general asignado</t>
  </si>
  <si>
    <t>Presupuesto general asignado para cada año fiscal.</t>
  </si>
  <si>
    <t>http://www.tunjuelito.gov.co/transparencia/presupuesto/general</t>
  </si>
  <si>
    <t>AREA ENCARGADA DEL PRESUPUESTO EN LA ALCALDIA LOCAL</t>
  </si>
  <si>
    <t>Ejecución presupuestal histórica anual</t>
  </si>
  <si>
    <t>Información histórica detallada de la ejecución presupuestal aprobada y ejecutada de ingresos y gastos anuales.</t>
  </si>
  <si>
    <t>La información que reposa debe ser al menos de los últimos dos (2) años anteriores al año en ejercicio, con corte a diciembre del periodo respectivo.
La distribución presupuestal y el presupuesto desagregado deben también estar publicados en el Plan de Acción, de conformidad con el artículo 74 de la Ley 1474 de 2011.</t>
  </si>
  <si>
    <t>Distribución presupuestal de proyectos de inversión junto a los indicadores de gestión.</t>
  </si>
  <si>
    <t>Presupuesto desagregado con modificaciones</t>
  </si>
  <si>
    <t>Estados financieros</t>
  </si>
  <si>
    <t>Estados financieros para los sujetos obligados que aplique.</t>
  </si>
  <si>
    <t>http://www.tunjuelito.gov.co/transparencia/presupuesto/estados-financieros</t>
  </si>
  <si>
    <t>OFICIANA ASESORA DE PLANEACIÓN</t>
  </si>
  <si>
    <t>6 PLANEACION</t>
  </si>
  <si>
    <t>Políticas, lineamientos y manuales</t>
  </si>
  <si>
    <t>Políticas y lineamientos sectoriales e institucionales.</t>
  </si>
  <si>
    <t>→ Si la entidad realiza un Plan de Acción Unificado es válido la publicación de éste. 
→ Explicar en caso de no aplicarse la publicación de algún plan.</t>
  </si>
  <si>
    <t>http://www.tunjuelito.gov.co/transparencia/planeacion/planes</t>
  </si>
  <si>
    <t>PLANEACION ALCALDIA LOCAL Y PLANEACIÓN NIVEL CENTRAL</t>
  </si>
  <si>
    <t>Manuales.</t>
  </si>
  <si>
    <t>Planes estratégicos, sectoriales e institucionales.</t>
  </si>
  <si>
    <t>Plan de Rendición de cuentas.</t>
  </si>
  <si>
    <t>Plan de Servicio al ciudadano.</t>
  </si>
  <si>
    <t>Plan Antitrámites.</t>
  </si>
  <si>
    <t>Plan Anticorrupción y de Atención al Ciudadano de conformidad con el Art. 73 de Ley 1474 de 2011</t>
  </si>
  <si>
    <t>DESPACHO</t>
  </si>
  <si>
    <t>Contenido de toda decisión y/o política que haya adoptado y afecte al público, junto con sus fundamentos y toda interpretación autorizada de ellas.</t>
  </si>
  <si>
    <t>Art. 9, lit d), Ley 1712 de 2014
Art. 74, Ley 1474 de 2011</t>
  </si>
  <si>
    <t>Plan de gasto público</t>
  </si>
  <si>
    <t>Plan de gasto público para cada año fiscal con:</t>
  </si>
  <si>
    <t>→ De acuerdo con lo establecido en el artículo 74 de la Ley 1474 de 2011 es el Plan de Acción. 
→ El Plan general de compras es equivalente al Plan Anual de Adquisiciones (PAA), que se solicita también en la categoría 8.4 de la Res. 3564 de 2015.</t>
  </si>
  <si>
    <t>PLANEACION ALCALDIA LOCAL</t>
  </si>
  <si>
    <t>Objetivos</t>
  </si>
  <si>
    <t>Estrategias</t>
  </si>
  <si>
    <t>Proyectos</t>
  </si>
  <si>
    <t>Metas</t>
  </si>
  <si>
    <t>Responsables</t>
  </si>
  <si>
    <t>Planes generales de compras</t>
  </si>
  <si>
    <t>Art. 9, lit d), Ley 1712 de 2014
Art. 77, Ley 1474 de 2011</t>
  </si>
  <si>
    <t>Programas y proyectos en ejecución</t>
  </si>
  <si>
    <t>Proyectos de inversión o programas que se ejecuten en cada vigencia. Los proyectos de inversión deben ordenarse según la fecha de inscripción en el Banco de Programas y Proyectos de Inversión nacional, departamental, municipal o distrital, según sea el caso, de acuerdo a lo establecido en el artículo 77 de la Ley 1474 de 2011.</t>
  </si>
  <si>
    <t>Se debe publicar el avance en la ejecución de los proyecto o programas mínimo cada 3 meses. 
Las empresas industriales y comerciales del Estado y las Sociedades de Economía Mixta estarán exentas de publicar la información relacionada con sus proyectos de inversión.</t>
  </si>
  <si>
    <t>Metas, objetivos e indicadores de gestión y/o desempeño</t>
  </si>
  <si>
    <t>Metas, objetivos e indicadores de gestión y/o desempeño, de conformidad con sus programas operativos y demás planes exigidos por la normatividad.</t>
  </si>
  <si>
    <t>Se debe publicar su estado de avance mínimo cada 3 meses.</t>
  </si>
  <si>
    <t>Art.  lit i), Ley 1712 de 2014
Art. 15, Dec. 103 de 2015</t>
  </si>
  <si>
    <t>http://www.tunjuelito.gov.co/transparencia/planeacion/metas-objetivos-indicadores</t>
  </si>
  <si>
    <t>2019-2020</t>
  </si>
  <si>
    <t>Participación en la formulación de políticas</t>
  </si>
  <si>
    <t>Mecanismos o procedimientos que deben seguir los ciudadanos, usuarios o interesados para participar en la formulación de políticas, en el control o en la evaluación de la gestión institucional, indicando:</t>
  </si>
  <si>
    <t>¿Quienes pueden participar?</t>
  </si>
  <si>
    <t>http://www.gobiernobogota.gov.co/transparencia/planeacion/participacion-ciudadana</t>
  </si>
  <si>
    <t>OFICINA ASESORA DE PLANEACIÒN</t>
  </si>
  <si>
    <t>Sujetos que pueden participar.</t>
  </si>
  <si>
    <t>Medios presenciales y electrónicos.</t>
  </si>
  <si>
    <t>Áreas responsables de la orientación y vigilancia para su cumplimiento.</t>
  </si>
  <si>
    <t>Informes de empalme</t>
  </si>
  <si>
    <t>Informe de empalme del representante legal, cuando haya un cambio del mismo.</t>
  </si>
  <si>
    <t>Se debe publicar antes de la desvinculación del representante legal de la entidad.</t>
  </si>
  <si>
    <t>Arts. 9, lit d) y 11, lit e), Ley 1712 de 2014</t>
  </si>
  <si>
    <t>OFICINA DE CONTROL INTERNO</t>
  </si>
  <si>
    <t>7 CONTROL</t>
  </si>
  <si>
    <t>Informes de gestión, evaluación y auditoría</t>
  </si>
  <si>
    <t>Informes de gestión, evaluación y auditoría incluyendo ejercicio presupuestal. Publicar como mínimo:</t>
  </si>
  <si>
    <t>→ Explicar en caso de no aplicarse la publicación de algún plan.</t>
  </si>
  <si>
    <t>http://www.gobiernobogota.gov.co/transparencia/control/informes-gestion-evaluacion-auditoria-sdg</t>
  </si>
  <si>
    <t>kathe</t>
  </si>
  <si>
    <t>Informe enviado al Congreso/Asamblea/Concejo.</t>
  </si>
  <si>
    <t>Se debe publicar dentro del mismo mes de enviado.</t>
  </si>
  <si>
    <t>http://www.gobiernobogota.gov.co/transparencia/control/informes-gestion-evaluacion-auditoria-sdg?field_contro_fecha_de_expedici_n_value%5Bvalue%5D%5Byear%5D=&amp;field_control_tipo_infor_gestion_tid=73</t>
  </si>
  <si>
    <t>Informe de rendición de la cuenta fiscal a la Contraloría General de la República o a los organismos de control territorial, según corresponda.</t>
  </si>
  <si>
    <t>De acuerdo con la periodicidad definida.</t>
  </si>
  <si>
    <t>http://www.gobiernobogota.gov.co/rendicion-de-cuentas/</t>
  </si>
  <si>
    <t>Informe de rendición de cuentas a los ciudadanos, incluyendo la respuesta a las solicitudes realizadas por los ciudadanos, antes y durante el ejercicio de rendición.</t>
  </si>
  <si>
    <t>Publicar dentro del mismo mes de realizado el evento.</t>
  </si>
  <si>
    <t>http://www.gobiernobogota.gov.co/transparencia/control/informes-gestion-evaluacion-auditoria-sdg?field_contro_fecha_de_expedici_n_value%5Bvalue%5D%5Byear%5D=&amp;field_control_tipo_infor_gestion_tid=75</t>
  </si>
  <si>
    <t>Informes a organismos de inspección, vigilancia y control.</t>
  </si>
  <si>
    <t>Artículo 9, Ley 1474 de 2011.</t>
  </si>
  <si>
    <t>http://www.gobiernobogota.gov.co/transparencia/control/reportes-control-interno-sgd</t>
  </si>
  <si>
    <t>Reportes de control interno</t>
  </si>
  <si>
    <t>Informe pormenorizado del estado del control interno de acuerdo al artículo 9 de la Ley 1474 de 2011.</t>
  </si>
  <si>
    <t>Se debe publicar cada cuatro meses según lo establecido por el Sistema Integrado de Gestión del Departamento Administrativo de la Función Pública.</t>
  </si>
  <si>
    <t>Planes de Mejoramiento</t>
  </si>
  <si>
    <t>Planes de Mejoramiento vigentes exigidos por entes de control internos o externos. De acuerdo con los hallazgos realizados por el respectivo organismo de control.</t>
  </si>
  <si>
    <t>Se deben publicar de acuerdo con la periodicidad  establecida por el ente de control, dentro del mismo mes de su envío.</t>
  </si>
  <si>
    <t>http://www.tunjuelito.gov.co/transparencia/control/planes-mejoramiento</t>
  </si>
  <si>
    <t>Enlace al sitio web del organismo de control en donde se encuentren los informes que éste ha elaborado sobre la entidad.</t>
  </si>
  <si>
    <t>Art.11, Lit f), Ley 1712 de 2014</t>
  </si>
  <si>
    <t>Entes de control que vigilan a la entidad y mecanismos de supervisión</t>
  </si>
  <si>
    <t>Relación de todas las entidades que vigilan al sujeto obligado.</t>
  </si>
  <si>
    <t>http://www.gobiernobogota.gov.co/transparencia/control/entes-control-vigilancia-mecanismos-supervision</t>
  </si>
  <si>
    <t xml:space="preserve">SUBSECRETARIA PARA LA GOBERNABILIDAD Y LA GARANTIA DE LOS DERECHOS
</t>
  </si>
  <si>
    <t>Mecanismos internos y externos de supervisión, notificación y vigilancia pertinente del sujeto obligado.</t>
  </si>
  <si>
    <t>Indicar, como mínimo, el tipo de control que se ejecuta al interior y exterior (fiscal, social, político, etc.).</t>
  </si>
  <si>
    <t>Art. 9, Lit d), Ley 1712 de 2014</t>
  </si>
  <si>
    <t>Información para población vulnerable:</t>
  </si>
  <si>
    <t>Normas, políticas, programas y proyectos dirigidos a población vulnerable de acuerdo con su misión y la normatividad aplicable.</t>
  </si>
  <si>
    <t>Madres cabeza de familia, desplazados, personas en condición de discapacidad, familias en condición de pobreza, niños, adulto mayor, etnias, reinsertados, etc.</t>
  </si>
  <si>
    <t>OFICINA COMUNICACIONES</t>
  </si>
  <si>
    <t>DORECCIÓN JURÍDICA</t>
  </si>
  <si>
    <t>Defensa judicial</t>
  </si>
  <si>
    <t>Informe sobre las demandas contra la entidad, incluyendo:</t>
  </si>
  <si>
    <t>Publicar el informe de demandas de la entidad trimestralmente.
Se podrá hacer enlace a la información que publique la Agencia de Defensa Jurídica de la Nación siempre y cuando ésta permita identificar claramente los elementos enunciados anteriormente.</t>
  </si>
  <si>
    <t>http://www.gobiernobogota.gov.co/transparencia/control/defensa-judicial/defensa-judicial</t>
  </si>
  <si>
    <t>Número de demandas.</t>
  </si>
  <si>
    <t>Estado en que se encuentra.</t>
  </si>
  <si>
    <t>Pretensión o cuantía de la demanda.</t>
  </si>
  <si>
    <t>Riesgo de pérdida.</t>
  </si>
  <si>
    <t>Art.10, Ley 1712 de 2014
Art.7, Dec. 103 de 2015 Par. 2 y 3</t>
  </si>
  <si>
    <t>DIRECCION DE CONTRATACIÓN</t>
  </si>
  <si>
    <t>8 CONTRATACIÓN</t>
  </si>
  <si>
    <t>Publicación de la información contractual</t>
  </si>
  <si>
    <t>Información de su gestión contractual con cargo a recursos públicos en el SECOP.</t>
  </si>
  <si>
    <t>Las entidades que contratan con cargo a recursos públicos o recursos públicos y privados deben publicar en el SECOP la información de su gestión contractual con cargo a recursos públicos.</t>
  </si>
  <si>
    <t>Art.10, Ley 1712 de 2014
Arts. 8 y 9, Dec. 103 de 2015</t>
  </si>
  <si>
    <t>FDL ALCALDIA LOCAL</t>
  </si>
  <si>
    <t>Publicación de la ejecución de contratos</t>
  </si>
  <si>
    <t>Aprobaciones, autorizaciones, requerimientos o informes del supervisor o del interventor, que prueben la ejecución de los contratos.</t>
  </si>
  <si>
    <t>Art.11, Lit g), Ley 1712 de 2014
Art .9, Dec. 103 de 2015</t>
  </si>
  <si>
    <t>Publicación de procedimientos, lineamientos y políticas en materia de adquisición y compras</t>
  </si>
  <si>
    <t>Manual de contratación, que contiene los procedimientos, lineamientos y políticas en materia de adquisición y compras.</t>
  </si>
  <si>
    <t>Expedido conforme a las directrices señaladas por la Agencia Nacional de Contratación Pública - Colombia Compra Eficiente. Aplica para los sujetos obligados que cuenten con contratos con cargue a recursos públicos.</t>
  </si>
  <si>
    <t>Art. 9, Lit. e), Ley 1712 de 2014  
Art. 74, Ley 1474 de 2011
Dec. 103 de 2015                  Dec. 1510 de 2013</t>
  </si>
  <si>
    <t>http://www.gobiernobogota.gov.co/transparencia/contratacion/manual_contrataciones</t>
  </si>
  <si>
    <t>VERIFICAR CON Kathe SI TENEMOS MANUAL DIFERENTE AL DE g&gt;OBIERNO</t>
  </si>
  <si>
    <t>Plan Anual de Adquisiciones</t>
  </si>
  <si>
    <t>Plan Anual de Adquisiciones (PAA). Los sujetos que no contratan con cargo a recursos públicos no están obligados a publicar el PAA, los que contratan con cargo a recursos públicos y privados deben publicar el PAA conforme sólo los recursos de carácter público.</t>
  </si>
  <si>
    <t>Los sujetos obligados que contratan con cargo a recursos públicos o recursos públicos y privados, deben publicar en el SECOP el PAA para los recursos de carácter público que ejecutarán en el año (Categoría 6.2 f) de la Res. 3564 de 2015 y de esta matriz).</t>
  </si>
  <si>
    <t>http://www.tunjuelito.gov.co/transparencia/contratacion/plan-anual-adquisiciones</t>
  </si>
  <si>
    <t>Enlace que direccione al PAA publicado en el SECOP.</t>
  </si>
  <si>
    <t>Los sujetos obligados que no contratan con cargo a recursos públicos no están obligados a publicar su PAA.</t>
  </si>
  <si>
    <t>Art.11, literales a) y b), Ley 1712 de 2014
Art.6, Dec. 103 de 2015
Ley 962 de 2005
Decreto-ley 019 de 2012.</t>
  </si>
  <si>
    <t>OFICINA DE ATENCION AL CIUDADANO</t>
  </si>
  <si>
    <t>9 TRÀMITES Y SERVICIOS</t>
  </si>
  <si>
    <t>Trámites y servicios</t>
  </si>
  <si>
    <t>Trámites que se adelanten ante las mismas, señalando:</t>
  </si>
  <si>
    <t>Para los sujetos obligados a inscribir sus trámites en el Sistema Único de Información de Trámites - SUIT, se entenderá por cumplido este requisito con la inscripción de los trámites en dicho sistema y la relación de los nombres de los mismos en el respectivo sitio web oficial de la entidad con un enlace al Portal del Estado Colombiano o el que haga sus veces.</t>
  </si>
  <si>
    <t>http://www.tunjuelito.gov.co/transparencia/tramites-servicios</t>
  </si>
  <si>
    <t>ATENCION A LA CIUDADANIA</t>
  </si>
  <si>
    <t>La norma que los sustenta.</t>
  </si>
  <si>
    <t>Los procedimientos o protocolos de atención.</t>
  </si>
  <si>
    <t>Los costos.</t>
  </si>
  <si>
    <t>Los formatos y formularios requeridos, indicando y facilitando el acceso a aquellos que se encuentran disponibles en línea.</t>
  </si>
  <si>
    <t>Arts.13 y 16, Ley 1712 de 2014 
Arts. 37 y 38, Dec. 103 de 2015</t>
  </si>
  <si>
    <t xml:space="preserve">DIRECCIÓN DE TECNOLOGÍAS E INFORMACIÓN
</t>
  </si>
  <si>
    <t>10 INSTRUMENTOS DE GESTIÓN PUBLICA</t>
  </si>
  <si>
    <t>Registro de Activos de Información</t>
  </si>
  <si>
    <t>Registro de Activos de Información (RAI), con las siguientes características:</t>
  </si>
  <si>
    <t>El Registro de Activos de Información, el Índice de Información Clasificada y Reservada, el Esquema de Publicación de Información, el Programa de Gestión Documental y las Tablas de Retención Documental, deben ser adoptados y actualizados por medio de acto administrativo o documento equivalente de acuerdo con el régimen legal del sujeto obligado.</t>
  </si>
  <si>
    <t>http://www.gobiernobogota.gov.co/transparencia/instrumentos-gestion-informacion-publica/relacionados-la-informacion/102-registro
RESOLUCION 1618
http://www.gobiernobogota.gov.co/sites/gobiernobogota.gov.co/files/instrumentos_gestion_informacion/resolucion_1618_27_de_diciembre_2018.pdf
PORTAL DE DATOS GOV.CO
https://www.datos.gov.co/browse?q=%C3%8Dndice%20informaci%C3%B3n%20clasificada%20y%20reservada%20-%20Secretar%C3%ADa%20Distrital%20de%20Gobierno&amp;sortBy=relevance</t>
  </si>
  <si>
    <t xml:space="preserve">DIRECCION ADMINISTRATIVA Y DTI
</t>
  </si>
  <si>
    <t>En formato excel y disponible en datos abiertos.</t>
  </si>
  <si>
    <t>Disponible en el portal www.datos.gov.co.</t>
  </si>
  <si>
    <t>Nombre o título de la categoría de información.</t>
  </si>
  <si>
    <t>Descripción del contenido de la categoría de la información.</t>
  </si>
  <si>
    <t>Idioma.</t>
  </si>
  <si>
    <t>Medio de conservación (físico, análogo y/o digital).</t>
  </si>
  <si>
    <t>Formato (hoja de cálculo, imagen, audio, video, documento de texto, etc).</t>
  </si>
  <si>
    <t>Información publicada o disponible.</t>
  </si>
  <si>
    <t>Art.20, Ley 1712 de 2014
Arts. 24, 27, 28, 29, 30, 31, 32 y 33, Dec. 103 de 2015</t>
  </si>
  <si>
    <t>Índice de Información Clasificada y Reservada</t>
  </si>
  <si>
    <t>Índice de información Clasificada y Reservada, con las siguientes características:</t>
  </si>
  <si>
    <t>http://www.gobiernobogota.gov.co/node/28
RESOLUCION 1618
http://www.gobiernobogota.gov.co/sites/gobiernobogota.gov.co/files/instrumentos_gestion_informacion/resolucion_1618_27_de_diciembre_2018.pdf
PORTAL DE DATOS GOV.CO
https://www.datos.gov.co/browse?q=%C3%8Dndice%20informaci%C3%B3n%20clasificada%20y%20reservada%20-%20Secretar%C3%ADa%20Distrital%20de%20Gobierno&amp;sortBy=relevance</t>
  </si>
  <si>
    <t>DIRECCION ADMINISTRATIVA Y DTI</t>
  </si>
  <si>
    <t>Nombre o título de la información.</t>
  </si>
  <si>
    <t>Fecha de generación de la información.</t>
  </si>
  <si>
    <t>Nombre del responsable de la información.</t>
  </si>
  <si>
    <t>Objetivo legítimo de la excepción.</t>
  </si>
  <si>
    <t>Fundamento constitucional o legal.</t>
  </si>
  <si>
    <t>Fundamento jurídico de la excepción.</t>
  </si>
  <si>
    <t>Excepción total o parcial.</t>
  </si>
  <si>
    <t>Fecha de la calificación.</t>
  </si>
  <si>
    <t>Plazo de clasificación o reserva.</t>
  </si>
  <si>
    <t>Art. 12, Ley 1712 de 2014
Arts. 41 y 42,  Dec. 103 de 2015</t>
  </si>
  <si>
    <t>Esquema de Publicación de Información</t>
  </si>
  <si>
    <t>Esquema de Publicación de la Información, con las siguientes características:</t>
  </si>
  <si>
    <t>Fecha de actualización.</t>
  </si>
  <si>
    <t>Lugar de consulta.</t>
  </si>
  <si>
    <t>Nombre de responsable de la producción de la información.</t>
  </si>
  <si>
    <t>Art. 15, Ley 1712 de 2014 
Arts. 44 al 50, Dec. 103 de 2015</t>
  </si>
  <si>
    <t>DIRECCION ADMINISTRATIVA</t>
  </si>
  <si>
    <t xml:space="preserve">la información se encuentra publicada en la seccion correspondiente. (Revisado, Abril de 2020). </t>
  </si>
  <si>
    <t>Programa de Gestión Documental</t>
  </si>
  <si>
    <t>Plan para facilitar la identificación, gestión, clasificación, organización, conservación y disposición de la información pública, elaborado según lineamientos del Decreto 2609 de 2012, o las normas que lo sustituyan o modifiquen.</t>
  </si>
  <si>
    <t>Art. 13, Ley 1712 de 2014 
Art. 4, Par. 1, Dec. 103 de 2015 
Acuerdo 004 de 2013, AGN</t>
  </si>
  <si>
    <t>http://www.gobiernobogota.gov.co/transparencia/instrumentos-gestion-informacion-publica/gestion-documental/105-programa-gestion</t>
  </si>
  <si>
    <t>Se encuentra publicado pero hay que actualizarlo de acuerdo cada proceso archivistico vigente</t>
  </si>
  <si>
    <t>Tablas de Gestión Documental</t>
  </si>
  <si>
    <t>Listado de series, con sus correspondientes tipos documentales, a las cuales se asigna el tiempo de permanencia en cada etapa del ciclo vital de los documentos.</t>
  </si>
  <si>
    <t>Es el Instrumento que permite establecer cuáles son los documentos de una entidad, su necesidad e importancia en términos de tiempo de conservación y preservación y que debe hacerse con ellos una vez finalice su vigencia o utilidad.</t>
  </si>
  <si>
    <t>Art.11, Lit. j), Ley 1712 de 2014 
Art. 37 y 38, Dec. 103 de 2015</t>
  </si>
  <si>
    <t>http://www.gobiernobogota.gov.co/contenidos/tablas-retencion-documetal-la-secretaria-distriral-gobierno</t>
  </si>
  <si>
    <t>Registro de publicaciones</t>
  </si>
  <si>
    <t>Registro de publicaciones que contenga los documentos publicados de conformidad con la Ley 1712 de 2014.</t>
  </si>
  <si>
    <t>Listado de documentos publicados actualmente y con anterioridad en el sitio web del sujeto obligado relacionados con el cumplimiento de la Ley 1712 de 2014, automáticamente disponibles para su consulta y/o descarga.</t>
  </si>
  <si>
    <t>Automáticamente disponibles.</t>
  </si>
  <si>
    <t>Arts. 20 y 21, Dec. 103 de 2015</t>
  </si>
  <si>
    <t>DIRECCIÓN ADMINISTRATIVA</t>
  </si>
  <si>
    <t xml:space="preserve">la información se encuentra publicada en la seccion correspondiente. El acto administrativo es de la vigencia 2016. (Revisado, Abril de 2020). </t>
  </si>
  <si>
    <t>Costos de reproducción</t>
  </si>
  <si>
    <t>Costos de reproducción de la información pública.</t>
  </si>
  <si>
    <t>Este acto administativo debe ser suscrito por funcionario o empleado de nivel directivo.</t>
  </si>
  <si>
    <t>DIRECCION ADMINISTRATIA</t>
  </si>
  <si>
    <t>Acto administrativo o documento equivalente donde se motive de manera individual el costo unitario de los diferentes tipos de formato a través de los cuales se puede reproducir la información.</t>
  </si>
  <si>
    <t>Art.11, Lit. h), Ley 1712 de 2014 
Art. 16, Dec. 103 de 2015
Par. 1 y 2</t>
  </si>
  <si>
    <t>Mecanismos para presentar quejas y reclamos en relación con omisiones o acciones del sujeto obligado</t>
  </si>
  <si>
    <t>Información sobre los mecanismos para presentar quejas y reclamos en relación con omisiones o acciones del sujeto obligado, y la manera como un particular puede comunicar una irregularidad ante los entes que ejercen control.</t>
  </si>
  <si>
    <t>Publicar la dirección, correo electrónico, teléfono y/o enlace al sistema de denuncias, si existe, del organismo de control en donde las personas puedan presentar una queja y reclamo sobre acciones u omisiones del sujeto obligado.</t>
  </si>
  <si>
    <t>Art.11, Lit. h), Ley 1712 de 2014 
Art. 52, Dec. 103 de 2015
Par. 2
Art. 54, Ley 190 de 1995</t>
  </si>
  <si>
    <t>Informe de PQRS</t>
  </si>
  <si>
    <t>Informe de todas las peticiones, quejas, reclamos, denuncias y solicitudes de acceso a la información recibidas y los tiempos de respuesta, junto con un análisis resumido de este mismo tema.</t>
  </si>
  <si>
    <t>El sujeto obligado debe definir la periodicidad de publicación de este informe e indicarla en su Esquema de Publicación de Información.</t>
  </si>
  <si>
    <t>Informe específico sobre solicitudes de información pública, discriminando mínimo la siguiente información:</t>
  </si>
  <si>
    <t>Los sujetos obligados de la Ley 1712 de 2014, que también son sujetos de la Ley 190 de 1995, podrán incluir este informe en los informes de que trata el artículo 54 de la Ley 190 de 1995.</t>
  </si>
  <si>
    <t>Número de solicitudes recibidas.</t>
  </si>
  <si>
    <t>Número de solicitudes que fueron trasladadas a otra institución.</t>
  </si>
  <si>
    <t>Tiempo de respuesta a cada solicitud.</t>
  </si>
  <si>
    <t>Número de solicitudes en las que se negó el acceso a la información.</t>
  </si>
  <si>
    <t>NIVEL DE CUMPLIMIENTO</t>
  </si>
  <si>
    <t xml:space="preserve">CRITERIOS   </t>
  </si>
  <si>
    <t>TOTAL</t>
  </si>
  <si>
    <t xml:space="preserve"> CUMPLIDOS</t>
  </si>
  <si>
    <t>NO CUMPLIDOS</t>
  </si>
  <si>
    <t>TOAL DE CRITERIOS EVALUADOS</t>
  </si>
  <si>
    <t>PORCENTAJE DE CUMPLIMIENTO</t>
  </si>
  <si>
    <t>http://www.tunjuelito.gov.co/transparencia/presupuesto/ejecucion-presupuestal</t>
  </si>
  <si>
    <t>Pagina WEB de la Alcaldia Local debidamente articulada  con la norma y conforme a los parametros definidos por la Secretaria Distrital de Gobierno. Validacion de los links.</t>
  </si>
  <si>
    <t>No se presentaron actualizaciones en esta sección</t>
  </si>
  <si>
    <t>No se generó actualización en los datos abiertos de la entidad</t>
  </si>
  <si>
    <t>No se generó actualización en este criterio.
Esra sección se encuentra en diferentes dialectos.  DIALECTO EMBERA. , DIALECTO CREOLE. , DIALECTO ROMANÉS - GITANO. , DIALECTO KICHWA.</t>
  </si>
  <si>
    <t>No se generan cambios en este criterio
Esra sección se encuentra en diferentes dialectos.  DIALECTO EMBERA. , DIALECTO CREOLE. , DIALECTO ROMANÉS - GITANO. , DIALECTO KICHWA.</t>
  </si>
  <si>
    <t xml:space="preserve">No se generan cambios en este criterio
</t>
  </si>
  <si>
    <t>No se geeraron cambios en este criterio</t>
  </si>
  <si>
    <t>No se generaron cambios en este criterio</t>
  </si>
  <si>
    <t>No se genera actualización en  este criterio.</t>
  </si>
  <si>
    <t>Información actualizada</t>
  </si>
  <si>
    <t>La información se encuentra desactualizada, falta cuarto trimestre de 2019 y pirmer y segundo trimestre de 2020.  Esta información es de competencia del nivel central.</t>
  </si>
  <si>
    <t xml:space="preserve">Se encuentran publicadas pero hay que actualizarlas de acuerdo alos cambios estructurales que haya tenido la entidad, como cambios de nombre de dependencias, supresión de funciones,  fusion de funciones, adopcion etc.
Actualizaciòn de las tablas con la identificación de los documentos electrónicos de archivo.
Tambien se encuentran publicados los actos administrativos correspondientes a las TDR  Resolución 1277 que actiualiza las TDR  - Resolución 0228 de 2018
</t>
  </si>
  <si>
    <t>No hubo acualización en este criterio</t>
  </si>
  <si>
    <t>No hay actualizaciónes para este criterio</t>
  </si>
  <si>
    <t>http://www.tunjuelito.gov.co/todas-las-noticias</t>
  </si>
  <si>
    <t>http://www.tunjuelito.gov.co/transparencia/informacion-interes/informacion-adicional</t>
  </si>
  <si>
    <t>http://www.tunjuelito.gov.co/transparencia/organizacion/funciones-y-deberes</t>
  </si>
  <si>
    <t>http://www.tunjuelito.gov.co/transparencia/organizacion/directorio-informacion-servidores-publicos-empleados-y-contratistas</t>
  </si>
  <si>
    <t>No se generaron cambios en este criterio. Revisar y actualizar en el caso que aplique</t>
  </si>
  <si>
    <t>http://www.tunjuelito.gov.co/transparencia/presupuesto/ejecucion-presupuestal
http://www.tunjuelito.gov.co/transparencia/planeacion/planes/plan-gestion-2020</t>
  </si>
  <si>
    <t>http://tunjuelito.gov.co/transparencia/planeacion/informes-empalme</t>
  </si>
  <si>
    <t xml:space="preserve">Información actualizada </t>
  </si>
  <si>
    <r>
      <t xml:space="preserve">El enlace esta relacionado con la decripcion que dice </t>
    </r>
    <r>
      <rPr>
        <i/>
        <sz val="11"/>
        <color rgb="FF000000"/>
        <rFont val="Calibri"/>
        <family val="2"/>
      </rPr>
      <t>Enlace al sitio web de la COntraloria donde están los Planes de mejoramiento.</t>
    </r>
  </si>
  <si>
    <t>http://www.tunjuelito.gov.co/transparencia/instrumentos-gestion-informacion-publica/relacionados-informacion</t>
  </si>
  <si>
    <t>http://www.tunjuelito.gov.co/transparencia/instrumentos-gestion-informacion-publica/relacionados-la-informacion/108-costos</t>
  </si>
  <si>
    <t>http://www.tunjuelito.gov.co/transparencia/instrumentos-gestion-informacion-publica/Informe-pqr-denuncias-solicitudes</t>
  </si>
  <si>
    <t>http://tunjuelito.gov.co/transparencia/control/informacion-poblacion-vulnerable
http://www.tunjuelito.gov.co/transparencia/control/informacion-poblacion-vulnerable/decreto-no-345-2010
http://www.tunjuelito.gov.co/transparencia/control/informacion-poblacion-vulnerable/decreto-470-2007</t>
  </si>
  <si>
    <t>Plan de Desarrollo</t>
  </si>
  <si>
    <t>Proyecto de Acuerdo Plan de Desarrollo Local 2021-2024 (Radicado a la JAL)</t>
  </si>
  <si>
    <t>http://tunjuelito.gov.co/transparencia/planeacion/planes/proyecto-acuerdo-plan-desarrollo-local-2021-2024-radicado-la-jal-0</t>
  </si>
  <si>
    <t>Oficina de Planeación y oficina de prensa</t>
  </si>
  <si>
    <t>notifica.judicial@gobiernobogota.gov.co</t>
  </si>
  <si>
    <t>http://www.gobiernobogota.gov.co/transparencia/atencion-ciudadano/pol%C3%ADticas-seguridad-la-informaci%C3%B3n-y-protecci%C3%B3n-datos-pesonales</t>
  </si>
  <si>
    <t>http://www.gobiernobogota.gov.co/content/datos-abiertos</t>
  </si>
  <si>
    <t>Se realiza la publicación del marco estratégico vigente acorde al Plan Estratégico Institucional que tiene como propósito mejorar la manera de servir al Distrito Capital, estableciendo el horizonte de gestión para el cuatrienio. En este se identifica como impronta la generación de confianza entre la ciudadanía y la institucionalidad, y entre los mismos ciudadanos, mediante la cual se caracterizarán todas y cada una de las acciones de la Secretaría Distrital de Gobierno - SDG, adoptando una nueva forma de hacer las cosas a partir de un trabajo participativo
e incluyente entorno al logro de propósitos comunes.
Esra sección se encuentra en diferentes dialectos.  DIALECTO EMBERA. , DIALECTO CREOLE. , DIALECTO ROMANÉS - GITANO. , DIALECTO KICHWA, La Misión y la Visión se encuentra en legua PALENQUE.
Se anexan videos en lenguaje de señas</t>
  </si>
  <si>
    <t>http://www.tunjuelito.gov.co/transparencia/organizacion/organigrama</t>
  </si>
  <si>
    <t>http://www.tunjuelito.gov.co/transparencia/planeacion/plan-gasto-publico</t>
  </si>
  <si>
    <t>Se actualiza información  a CONVERTIC con la DESCARGA GRATUITA. Transformamos la vida de personas con discapacidad visual, a través de la descarga gratuita del software lector de pantalla Jaws y del magnificador ZoomText.
La Secretaría Distrital de Gobierno, cuenta con la distribución Govimentum adoptada de la Alta Consejería de las Tic, teniendo en cuenta la normatividad vigente en materia de transparencia, accesibilidad y servicio al ciudadano. Por lo tanto, esta distribución ya cuenta con el estilo de letra la configuración de títulos, subtítulos, contraste, encabezados y etiquetas, idioma y demás requisitos que se requieren para cumplir los criterios de conformidad AA.
Se ha generado acciones y diferentes jornadas de capacitación donde se hace énfasis en poner correctamente las etiquetas en todas las imágenes y documentos que se colocan en el contenido de los portales de la Entidad, el aprovechamiento todos los recursos no incurrir en errores de accesibilidad o en su defecto lograr corregirlos en el menor tiempo posible.  Tambien se han tenido asesoría del Instituto Nacional para Ciegos INCI. 
Adicionalmente en contenido específico de discapacidad se incluyen videos en lenguaje de señas, voz en off y subtítulos.
También  en el menú principal y en la Visión, Objetivo General y Estratégicos se encuentran reforzados con videos en lenguaje de señas.  MAS LO QUE TENGA LA LOCALIDAD</t>
  </si>
  <si>
    <t>http://www.tunjuelito.gov.co/transparencia/contratacion/informacion_contractual</t>
  </si>
  <si>
    <t>Se actualiza la información con información del Nivel Central.
En trabajo conjunto que se viene haciendo con la Direcci{on de Tecnologías e Información y la Oficina Asesora de Planeaciónrealizaron el levantamiento de la información lo que dio como resultado el instrumento para poder actualizar la información.   Publicada y actualizada a 2020 se actualiza el vinculo en la matriz y en la sección correspondiente en el sitio web de la Secretaría Distrital de Gobierno.
Para las alcaldias locales se actualizara para segundo semestre de 2020 en trabajo conjunto con el nivel central en cabeza de la DTI y la OAP</t>
  </si>
  <si>
    <t>se encuentra publicado al tercer trimestre</t>
  </si>
  <si>
    <t>Información actualizada desde el nivel central</t>
  </si>
  <si>
    <t>http://www.gobiernobogota.gov.co/contenidos/oficina-asesora-comunicaciones/gobierno-ninos</t>
  </si>
  <si>
    <t>Se actualiza información con vinculo directo a la Secciòn propia de la Secretaría de Gobierno</t>
  </si>
  <si>
    <t>Periodo de Actualización: Primer Trimestre de 2021</t>
  </si>
  <si>
    <t xml:space="preserve">http://www.tunjuelito.gov.co/transparencia/planeacion/programas-proyectos </t>
  </si>
  <si>
    <t xml:space="preserve">Se actualiza con lista de información que suministran cada una de las áreas y el área de gestión de Desarrollo Local de la Alcaldía. </t>
  </si>
  <si>
    <t>Se actualiza  el presupuesto para el año 2021</t>
  </si>
  <si>
    <t>Se publicó con actualización al 2021</t>
  </si>
  <si>
    <t>Tambien se encuentra en esta sección la Resolución 1538 que es el acto administrativo que indica que este criterio se actualiza semestralmente.
En trabajo conjunto que se viene haciendo con la Dirección de Tecnologías e Información y la Oficina Asesora de Planeaciónrealizaron el levantamiento de la información lo que dio como resultado el instrumento para poder actualizar la información.   Publicada y actualizada a 2020 se actualiza el vinculo en la matriz y en la sección correspondiente en el sitio web de la Secretaría Distrital de Gobierno.
Se actualiza desde el nivel cental</t>
  </si>
  <si>
    <t>Se actualiza la información con información del Nivel Central.
Para las alcaldias locales se actualizara  en trabajo conjunto con el nivel central en cabeza de la DTI y la OAP</t>
  </si>
  <si>
    <t xml:space="preserve">https://www.secop.gov.co/CO1BusinessLine/App/AnnualPurchasingPlanEdit/View?Id=115897 </t>
  </si>
  <si>
    <t>Se actualiza el enlace del Secop con relación a la contratación de la alcaldía</t>
  </si>
  <si>
    <t xml:space="preserve">http://www.tunjuelito.gov.co/transparencia/contratacion/ejecucion_contratos </t>
  </si>
  <si>
    <t>Aún no se actualiza desde el nivel central, puesto no se ha generado una nueva versión para 2021</t>
  </si>
  <si>
    <t>No se encuentran programas o proyectos en ejecución en 2021.</t>
  </si>
  <si>
    <t>En el criterio de informacón de interés en el menú se adicionó la sección de cumplimiento de Ley 2013 de 2019 para  dar cumplimiento a los principios de transparencia y publicidad, y la promoción de la participación y control social a través de la publicación.  Se está pendiente de la actualización de rentas del señor Alcalde.</t>
  </si>
  <si>
    <t xml:space="preserve">Para efectos de las Entidades Distritales la plataforma utilizada es SIDEAP; el enlace a esta plataforma actualmente se encuentra publicado en el sitio web de la entidad con vínculo directo a la información de la Entidad, así:
https://sideap.serviciocivil.gov.co/sideap/faces/directorioServidores.xhtml?idEntidad=110 Este acceso directo contiene la información actualizada tanto de funcionarios como de contratistas de la Entidad.                                                                                                                                                        
El directorio se encuentra actualizado para la vigencia 2021.
                                                                                                                   </t>
  </si>
  <si>
    <t xml:space="preserve">Se realiza ajuste en el trimestre del vinculo en el sitio web </t>
  </si>
  <si>
    <t>Se actualiza el organigrama desde el nivel central.
Se anexa imagen de organigrama con  las dependencias treducidas a Dialecto ÉTNICO</t>
  </si>
  <si>
    <t>Publicadas y actualizadas periódicamente.</t>
  </si>
  <si>
    <t>Se actualiza la Política Ambiental vigencia 2021.
Se actualiza información correspondiente al Plan Anticorrpción y de Atención al Ciudadano, El plan del Gasto Público, el Plan Estratégico Insticional y Planes del Decreto 612 de 2018 todo con vigencia a 2020.
Se actualizan todos los manuales a los vigentes, los planes de gestión tanto de alcaldías locales como de nivel central, archivos del Plan anticorrupcion y de atención a la ciudadanía.</t>
  </si>
  <si>
    <t xml:space="preserve">Se encuentran los tramites y servicos que la entidad ofrece a la ciudadanía.
</t>
  </si>
  <si>
    <t>Se publicó la información contractual de la Alcaldía a junio de 2021
Se encuentran los vinculos al SECOP</t>
  </si>
  <si>
    <t>Se encuentran publicados y actualizados los del nivel central y que para las alcaldias locales esta labor se coordinara con el nivel central  para lograr tenerlos actualizados a septiembre de 2021</t>
  </si>
  <si>
    <t>Se publica una convocatoria para el Centro Filarmónico de Tunjuelito 
Se publica convocatoria Es Cultura Local para tercer trimestre de 2021</t>
  </si>
  <si>
    <t>Se actualizo con información y eventos en el mes de Junio - Septiembre de 2021</t>
  </si>
  <si>
    <t xml:space="preserve">No se registraron ofertas de empleo en el tercer trimestre de 2021
</t>
  </si>
  <si>
    <t>Las normas se actualizan periodicamente de acuerdo con las diferentes solicitudes en el normograma de la entidad.
En la sección de Edictos del normograma se publicaron nuevos edictos y anónimos durante el tercer trimestre de 2021.</t>
  </si>
  <si>
    <t xml:space="preserve">Se actulizó la información a julio de 2021
</t>
  </si>
  <si>
    <t xml:space="preserve">Se actualizó a julio de 2021
</t>
  </si>
  <si>
    <t xml:space="preserve">Se actualizó al mes de julio de 2021. </t>
  </si>
  <si>
    <t xml:space="preserve">La información se encuentra actualizada. </t>
  </si>
  <si>
    <t>PLAN DEL GASTO PUBLICO:   Plan de Acción publicado al año 201 y link de acceso al plan de avance de las Alcaldías Locales.
Se actualiza el Plan de Acción 2020 y el plan de seguimiento al plan de acción al segundo semestre de 2021.</t>
  </si>
  <si>
    <t xml:space="preserve">Se actualizó el Informe de Avance POD 2017-2020, Plan de Desarrollo Local 2020, Informe Ejecutivo de Avances Metas PDL, Objetivos de Desarrollo Sostenible para el primer trimestre del 2021. Se encuentra actualizado al segundo semestre de 2021.
</t>
  </si>
  <si>
    <t xml:space="preserve"> http://www.tunjuelito.gov.co/tabla_archivos/107-registro-publicaciones</t>
  </si>
  <si>
    <r>
      <t xml:space="preserve">Consulta de la ejecución contractual de las Alcaldía Locales con la información publicada por el SECOP en el portal de Datos Abiertos de la Nación. </t>
    </r>
    <r>
      <rPr>
        <sz val="11"/>
        <color theme="1"/>
        <rFont val="Robotolight"/>
      </rPr>
      <t>Se encuentra actualizada al tercer trimestre del 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</si>
</sst>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rgb="FF000000"/>
      <name val="Calibri"/>
      <family val="2"/>
      <charset val="1"/>
    </font>
    <font>
      <sz val="11"/>
      <color theme="1"/>
      <name val="Calibri"/>
      <family val="2"/>
      <scheme val="minor"/>
    </font>
    <font>
      <b/>
      <sz val="24"/>
      <color rgb="FFC00000"/>
      <name val="Tahoma"/>
      <family val="2"/>
      <charset val="1"/>
    </font>
    <font>
      <b/>
      <sz val="16"/>
      <color rgb="FFC49500"/>
      <name val="Calibri"/>
      <family val="2"/>
      <charset val="1"/>
    </font>
    <font>
      <b/>
      <sz val="20"/>
      <color rgb="FFC00000"/>
      <name val="Calibri"/>
      <family val="2"/>
      <charset val="1"/>
    </font>
    <font>
      <b/>
      <sz val="11"/>
      <color rgb="FFC00000"/>
      <name val="Calibri"/>
      <family val="2"/>
      <charset val="1"/>
    </font>
    <font>
      <b/>
      <sz val="11"/>
      <color rgb="FF000000"/>
      <name val="Calibri"/>
      <family val="2"/>
      <charset val="1"/>
    </font>
    <font>
      <u/>
      <sz val="11"/>
      <color rgb="FF0000FF"/>
      <name val="Calibri"/>
      <family val="2"/>
      <charset val="1"/>
    </font>
    <font>
      <sz val="11"/>
      <name val="Calibri"/>
      <family val="2"/>
      <charset val="1"/>
    </font>
    <font>
      <sz val="16"/>
      <color rgb="FF000000"/>
      <name val="Calibri"/>
      <family val="2"/>
      <charset val="1"/>
    </font>
    <font>
      <b/>
      <sz val="14"/>
      <color rgb="FF000000"/>
      <name val="Calibri"/>
      <family val="2"/>
      <charset val="1"/>
    </font>
    <font>
      <u/>
      <sz val="11"/>
      <color theme="10"/>
      <name val="Calibri"/>
      <family val="2"/>
      <charset val="1"/>
    </font>
    <font>
      <u/>
      <sz val="11"/>
      <color theme="10"/>
      <name val="Calibri"/>
      <family val="2"/>
    </font>
    <font>
      <sz val="11"/>
      <name val="Calibri"/>
      <family val="2"/>
    </font>
    <font>
      <i/>
      <sz val="11"/>
      <color rgb="FF000000"/>
      <name val="Calibri"/>
      <family val="2"/>
    </font>
    <font>
      <sz val="11"/>
      <color rgb="FF3B3B3B"/>
      <name val="Robotolight"/>
    </font>
    <font>
      <sz val="11"/>
      <color theme="1"/>
      <name val="Calibri"/>
      <family val="2"/>
    </font>
    <font>
      <sz val="11"/>
      <color theme="1"/>
      <name val="Robotolight"/>
    </font>
  </fonts>
  <fills count="10">
    <fill>
      <patternFill patternType="none"/>
    </fill>
    <fill>
      <patternFill patternType="gray125"/>
    </fill>
    <fill>
      <patternFill patternType="solid">
        <fgColor rgb="FFFCD5B5"/>
        <bgColor rgb="FFD9D9D9"/>
      </patternFill>
    </fill>
    <fill>
      <patternFill patternType="solid">
        <fgColor rgb="FFE6B9B8"/>
        <bgColor rgb="FFFCD5B5"/>
      </patternFill>
    </fill>
    <fill>
      <patternFill patternType="solid">
        <fgColor rgb="FFFFFFFF"/>
        <bgColor rgb="FFFFFFCC"/>
      </patternFill>
    </fill>
    <fill>
      <patternFill patternType="solid">
        <fgColor rgb="FFD99694"/>
        <bgColor rgb="FFFF99CC"/>
      </patternFill>
    </fill>
    <fill>
      <patternFill patternType="solid">
        <fgColor rgb="FFD7E4BD"/>
        <bgColor rgb="FFD9D9D9"/>
      </patternFill>
    </fill>
    <fill>
      <patternFill patternType="solid">
        <fgColor theme="5" tint="0.59999389629810485"/>
        <bgColor indexed="64"/>
      </patternFill>
    </fill>
    <fill>
      <patternFill patternType="solid">
        <fgColor theme="0"/>
        <bgColor indexed="64"/>
      </patternFill>
    </fill>
    <fill>
      <patternFill patternType="solid">
        <fgColor rgb="FFFFFF00"/>
        <bgColor indexed="64"/>
      </patternFill>
    </fill>
  </fills>
  <borders count="16">
    <border>
      <left/>
      <right/>
      <top/>
      <bottom/>
      <diagonal/>
    </border>
    <border>
      <left style="hair">
        <color auto="1"/>
      </left>
      <right style="hair">
        <color auto="1"/>
      </right>
      <top/>
      <bottom/>
      <diagonal/>
    </border>
    <border>
      <left/>
      <right style="hair">
        <color auto="1"/>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s>
  <cellStyleXfs count="5">
    <xf numFmtId="0" fontId="0" fillId="0" borderId="0"/>
    <xf numFmtId="0" fontId="7" fillId="0" borderId="0" applyBorder="0" applyProtection="0"/>
    <xf numFmtId="0" fontId="11" fillId="0" borderId="0" applyNumberFormat="0" applyFill="0" applyBorder="0" applyAlignment="0" applyProtection="0">
      <alignment vertical="top"/>
      <protection locked="0"/>
    </xf>
    <xf numFmtId="0" fontId="1" fillId="0" borderId="0"/>
    <xf numFmtId="0" fontId="12" fillId="0" borderId="0" applyNumberFormat="0" applyFill="0" applyBorder="0" applyAlignment="0" applyProtection="0">
      <alignment vertical="top"/>
      <protection locked="0"/>
    </xf>
  </cellStyleXfs>
  <cellXfs count="258">
    <xf numFmtId="0" fontId="0" fillId="0" borderId="0" xfId="0"/>
    <xf numFmtId="0" fontId="0" fillId="0" borderId="0" xfId="0" applyFont="1" applyAlignment="1">
      <alignment horizontal="center" vertical="center"/>
    </xf>
    <xf numFmtId="0" fontId="0" fillId="0" borderId="0" xfId="0" applyFont="1" applyAlignment="1">
      <alignment horizontal="left" vertical="center" wrapText="1"/>
    </xf>
    <xf numFmtId="0" fontId="0" fillId="0" borderId="0" xfId="0" applyFont="1" applyAlignment="1">
      <alignment horizontal="center" vertical="center" wrapText="1"/>
    </xf>
    <xf numFmtId="0" fontId="0" fillId="0" borderId="1" xfId="0" applyFont="1" applyBorder="1" applyAlignment="1">
      <alignment horizontal="center" vertical="center" wrapText="1"/>
    </xf>
    <xf numFmtId="0" fontId="0" fillId="0" borderId="2" xfId="0" applyFont="1" applyBorder="1" applyAlignment="1">
      <alignment horizontal="left"/>
    </xf>
    <xf numFmtId="0" fontId="0" fillId="0" borderId="0" xfId="0" applyFont="1"/>
    <xf numFmtId="0" fontId="0" fillId="0" borderId="0" xfId="0" applyFont="1" applyAlignment="1">
      <alignment vertical="center" wrapText="1"/>
    </xf>
    <xf numFmtId="0" fontId="0" fillId="0" borderId="2" xfId="0" applyFont="1" applyBorder="1" applyAlignment="1">
      <alignment horizontal="center" vertical="center"/>
    </xf>
    <xf numFmtId="0" fontId="0" fillId="0" borderId="0" xfId="0" applyFont="1" applyAlignment="1">
      <alignment horizontal="left"/>
    </xf>
    <xf numFmtId="0" fontId="5" fillId="2" borderId="4"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5" xfId="0" applyFont="1" applyFill="1" applyBorder="1" applyAlignment="1">
      <alignment vertical="center" wrapText="1"/>
    </xf>
    <xf numFmtId="0" fontId="5" fillId="2" borderId="5" xfId="0" applyFont="1" applyFill="1" applyBorder="1" applyAlignment="1">
      <alignment horizontal="left" vertical="center" wrapText="1"/>
    </xf>
    <xf numFmtId="0" fontId="0" fillId="0" borderId="0" xfId="0" applyBorder="1" applyAlignment="1">
      <alignment horizontal="center" vertical="center"/>
    </xf>
    <xf numFmtId="0" fontId="6" fillId="2" borderId="5" xfId="0" applyFont="1" applyFill="1" applyBorder="1" applyAlignment="1">
      <alignment vertical="center" wrapText="1"/>
    </xf>
    <xf numFmtId="0" fontId="6" fillId="2" borderId="9" xfId="0" applyFont="1" applyFill="1" applyBorder="1" applyAlignment="1">
      <alignment horizontal="center" vertical="center" wrapText="1"/>
    </xf>
    <xf numFmtId="0" fontId="0" fillId="0" borderId="0" xfId="0" applyBorder="1"/>
    <xf numFmtId="0" fontId="0" fillId="0" borderId="4" xfId="0" applyFont="1" applyBorder="1" applyAlignment="1">
      <alignment horizontal="center" vertical="center" wrapText="1"/>
    </xf>
    <xf numFmtId="0" fontId="0" fillId="0" borderId="11" xfId="0" applyFont="1" applyBorder="1" applyAlignment="1">
      <alignment vertical="center" wrapText="1"/>
    </xf>
    <xf numFmtId="0" fontId="0" fillId="2" borderId="4" xfId="0" applyFont="1" applyFill="1" applyBorder="1" applyAlignment="1">
      <alignment horizontal="center" vertical="center" wrapText="1"/>
    </xf>
    <xf numFmtId="0" fontId="0" fillId="0" borderId="11" xfId="0" applyBorder="1" applyAlignment="1">
      <alignment horizontal="left" vertical="center" wrapText="1"/>
    </xf>
    <xf numFmtId="49" fontId="0" fillId="0" borderId="4" xfId="0" applyNumberFormat="1" applyFont="1" applyBorder="1" applyAlignment="1">
      <alignment horizontal="center" vertical="center" wrapText="1"/>
    </xf>
    <xf numFmtId="0" fontId="0" fillId="0" borderId="4" xfId="0" applyFont="1" applyBorder="1" applyAlignment="1">
      <alignment vertical="center" wrapText="1"/>
    </xf>
    <xf numFmtId="0" fontId="0" fillId="0" borderId="4" xfId="0" applyFont="1" applyBorder="1" applyAlignment="1">
      <alignment horizontal="left" vertical="center" wrapText="1"/>
    </xf>
    <xf numFmtId="0" fontId="0" fillId="0" borderId="9" xfId="0" applyFont="1" applyBorder="1" applyAlignment="1">
      <alignment horizontal="center" vertical="center" wrapText="1"/>
    </xf>
    <xf numFmtId="0" fontId="0" fillId="3" borderId="4" xfId="0" applyFont="1" applyFill="1" applyBorder="1" applyAlignment="1">
      <alignment horizontal="center" vertical="center" wrapText="1"/>
    </xf>
    <xf numFmtId="0" fontId="0" fillId="0" borderId="4" xfId="0" applyBorder="1" applyAlignment="1">
      <alignment horizontal="left" vertical="center" wrapText="1"/>
    </xf>
    <xf numFmtId="0" fontId="7" fillId="0" borderId="0" xfId="1" applyFont="1" applyBorder="1" applyAlignment="1" applyProtection="1">
      <alignment vertical="center" wrapText="1"/>
    </xf>
    <xf numFmtId="0" fontId="6" fillId="2" borderId="4" xfId="0" applyFont="1" applyFill="1" applyBorder="1" applyAlignment="1">
      <alignment horizontal="center" vertical="center" wrapText="1"/>
    </xf>
    <xf numFmtId="0" fontId="0" fillId="3" borderId="9" xfId="0" applyFont="1" applyFill="1" applyBorder="1" applyAlignment="1">
      <alignment horizontal="center" vertical="center" wrapText="1"/>
    </xf>
    <xf numFmtId="0" fontId="0" fillId="0" borderId="11" xfId="0" applyFont="1" applyBorder="1" applyAlignment="1">
      <alignment horizontal="center" vertical="center" wrapText="1"/>
    </xf>
    <xf numFmtId="0" fontId="0" fillId="0" borderId="11" xfId="0" applyFont="1" applyBorder="1" applyAlignment="1">
      <alignment horizontal="left" vertical="center" wrapText="1"/>
    </xf>
    <xf numFmtId="49" fontId="0" fillId="0" borderId="11" xfId="0" applyNumberFormat="1" applyFont="1" applyBorder="1" applyAlignment="1">
      <alignment horizontal="center" vertical="center" wrapText="1"/>
    </xf>
    <xf numFmtId="0" fontId="0" fillId="0" borderId="4" xfId="0" applyBorder="1"/>
    <xf numFmtId="0" fontId="0" fillId="0" borderId="9" xfId="0" applyFont="1" applyBorder="1" applyAlignment="1">
      <alignment horizontal="left" vertical="center" wrapText="1"/>
    </xf>
    <xf numFmtId="0" fontId="0" fillId="4" borderId="4" xfId="0" applyFont="1" applyFill="1" applyBorder="1" applyAlignment="1">
      <alignment horizontal="center" vertical="center" wrapText="1"/>
    </xf>
    <xf numFmtId="0" fontId="0" fillId="3" borderId="4" xfId="0" applyFont="1" applyFill="1" applyBorder="1" applyAlignment="1">
      <alignment horizontal="center" wrapText="1"/>
    </xf>
    <xf numFmtId="0" fontId="0" fillId="0" borderId="12" xfId="0" applyFont="1" applyBorder="1" applyAlignment="1">
      <alignment vertical="center" wrapText="1"/>
    </xf>
    <xf numFmtId="0" fontId="0" fillId="0" borderId="13" xfId="0" applyFont="1" applyBorder="1" applyAlignment="1">
      <alignment vertical="center" wrapText="1"/>
    </xf>
    <xf numFmtId="0" fontId="0" fillId="0" borderId="12" xfId="0" applyBorder="1" applyAlignment="1"/>
    <xf numFmtId="0" fontId="0" fillId="3" borderId="10" xfId="0" applyFont="1" applyFill="1" applyBorder="1" applyAlignment="1">
      <alignment horizontal="center" vertical="center" wrapText="1"/>
    </xf>
    <xf numFmtId="0" fontId="0" fillId="2" borderId="9" xfId="0" applyFont="1" applyFill="1" applyBorder="1" applyAlignment="1">
      <alignment horizontal="center" vertical="center" wrapText="1"/>
    </xf>
    <xf numFmtId="0" fontId="0" fillId="0" borderId="0" xfId="0" applyAlignment="1"/>
    <xf numFmtId="0" fontId="0" fillId="0" borderId="9" xfId="0" applyFont="1" applyBorder="1" applyAlignment="1">
      <alignment vertical="center" wrapText="1"/>
    </xf>
    <xf numFmtId="0" fontId="0" fillId="0" borderId="9" xfId="0" applyBorder="1" applyAlignment="1"/>
    <xf numFmtId="0" fontId="0" fillId="0" borderId="12" xfId="0" applyBorder="1" applyAlignment="1">
      <alignment vertical="center" wrapText="1"/>
    </xf>
    <xf numFmtId="0" fontId="0" fillId="3" borderId="11" xfId="0" applyFont="1" applyFill="1" applyBorder="1" applyAlignment="1">
      <alignment horizontal="center" vertical="center" wrapText="1"/>
    </xf>
    <xf numFmtId="0" fontId="0" fillId="0" borderId="9" xfId="0" applyBorder="1" applyAlignment="1">
      <alignment vertical="center" wrapText="1"/>
    </xf>
    <xf numFmtId="0" fontId="0" fillId="4" borderId="11" xfId="0" applyFont="1" applyFill="1" applyBorder="1" applyAlignment="1">
      <alignment vertical="center" wrapText="1"/>
    </xf>
    <xf numFmtId="0" fontId="7" fillId="4" borderId="4" xfId="1" applyFont="1" applyFill="1" applyBorder="1" applyAlignment="1" applyProtection="1">
      <alignment vertical="center" wrapText="1"/>
    </xf>
    <xf numFmtId="0" fontId="0" fillId="4" borderId="11" xfId="0" applyFill="1" applyBorder="1" applyAlignment="1">
      <alignment vertical="center" wrapText="1"/>
    </xf>
    <xf numFmtId="0" fontId="6" fillId="5" borderId="4" xfId="0" applyFont="1" applyFill="1" applyBorder="1" applyAlignment="1">
      <alignment horizontal="center" vertical="center" wrapText="1"/>
    </xf>
    <xf numFmtId="49" fontId="0" fillId="6" borderId="4" xfId="0" applyNumberFormat="1" applyFont="1" applyFill="1" applyBorder="1" applyAlignment="1">
      <alignment horizontal="center" vertical="center" wrapText="1"/>
    </xf>
    <xf numFmtId="0" fontId="0" fillId="6" borderId="4" xfId="0" applyFont="1" applyFill="1" applyBorder="1" applyAlignment="1">
      <alignment vertical="center" wrapText="1"/>
    </xf>
    <xf numFmtId="0" fontId="0" fillId="6" borderId="11" xfId="0" applyFont="1" applyFill="1" applyBorder="1" applyAlignment="1">
      <alignment vertical="center" wrapText="1"/>
    </xf>
    <xf numFmtId="0" fontId="0" fillId="6" borderId="12" xfId="0" applyFont="1" applyFill="1" applyBorder="1" applyAlignment="1">
      <alignment vertical="center" wrapText="1"/>
    </xf>
    <xf numFmtId="0" fontId="0" fillId="6" borderId="12" xfId="0" applyFill="1" applyBorder="1" applyAlignment="1"/>
    <xf numFmtId="49" fontId="0" fillId="6" borderId="11" xfId="0" applyNumberFormat="1" applyFont="1" applyFill="1" applyBorder="1" applyAlignment="1">
      <alignment vertical="center" wrapText="1"/>
    </xf>
    <xf numFmtId="49" fontId="0" fillId="6" borderId="12" xfId="0" applyNumberFormat="1" applyFont="1" applyFill="1" applyBorder="1" applyAlignment="1">
      <alignment vertical="center" wrapText="1"/>
    </xf>
    <xf numFmtId="0" fontId="0" fillId="6" borderId="4" xfId="0" applyFont="1" applyFill="1" applyBorder="1" applyAlignment="1">
      <alignment horizontal="left" vertical="center" wrapText="1" indent="15"/>
    </xf>
    <xf numFmtId="49" fontId="0" fillId="6" borderId="9" xfId="0" applyNumberFormat="1" applyFont="1" applyFill="1" applyBorder="1" applyAlignment="1">
      <alignment vertical="center" wrapText="1"/>
    </xf>
    <xf numFmtId="0" fontId="0" fillId="6" borderId="9" xfId="0" applyFont="1" applyFill="1" applyBorder="1" applyAlignment="1">
      <alignment vertical="center" wrapText="1"/>
    </xf>
    <xf numFmtId="0" fontId="0" fillId="6" borderId="9" xfId="0" applyFill="1" applyBorder="1" applyAlignment="1"/>
    <xf numFmtId="0" fontId="0" fillId="6" borderId="11" xfId="0" applyFill="1" applyBorder="1" applyAlignment="1">
      <alignment vertical="center" wrapText="1"/>
    </xf>
    <xf numFmtId="49" fontId="0" fillId="0" borderId="11" xfId="0" applyNumberFormat="1" applyFont="1" applyBorder="1" applyAlignment="1">
      <alignment vertical="center" wrapText="1"/>
    </xf>
    <xf numFmtId="49" fontId="0" fillId="0" borderId="12" xfId="0" applyNumberFormat="1" applyFont="1" applyBorder="1" applyAlignment="1">
      <alignment vertical="center" wrapText="1"/>
    </xf>
    <xf numFmtId="0" fontId="0" fillId="0" borderId="4" xfId="0" applyFont="1" applyBorder="1" applyAlignment="1">
      <alignment horizontal="left" vertical="center" wrapText="1" indent="15"/>
    </xf>
    <xf numFmtId="49" fontId="0" fillId="0" borderId="9" xfId="0" applyNumberFormat="1" applyFont="1" applyBorder="1" applyAlignment="1">
      <alignment vertical="center" wrapText="1"/>
    </xf>
    <xf numFmtId="0" fontId="0" fillId="2" borderId="4" xfId="0" applyFont="1" applyFill="1" applyBorder="1" applyAlignment="1">
      <alignment horizontal="center" vertical="center"/>
    </xf>
    <xf numFmtId="0" fontId="0" fillId="2" borderId="11" xfId="0" applyFont="1" applyFill="1" applyBorder="1" applyAlignment="1">
      <alignment horizontal="center" vertical="center"/>
    </xf>
    <xf numFmtId="0" fontId="6" fillId="2" borderId="11" xfId="0" applyFont="1" applyFill="1" applyBorder="1" applyAlignment="1">
      <alignment horizontal="center" vertical="center" wrapText="1"/>
    </xf>
    <xf numFmtId="0" fontId="0" fillId="0" borderId="4" xfId="0" applyFont="1" applyBorder="1" applyAlignment="1">
      <alignment horizontal="left"/>
    </xf>
    <xf numFmtId="0" fontId="0" fillId="0" borderId="0" xfId="0" applyBorder="1" applyAlignment="1">
      <alignment vertical="center" wrapText="1"/>
    </xf>
    <xf numFmtId="0" fontId="0" fillId="0" borderId="12" xfId="0" applyFont="1" applyBorder="1" applyAlignment="1">
      <alignment horizontal="left" vertical="center" wrapText="1"/>
    </xf>
    <xf numFmtId="0" fontId="6" fillId="2" borderId="12" xfId="0" applyFont="1" applyFill="1" applyBorder="1" applyAlignment="1">
      <alignment horizontal="center" vertical="center" wrapText="1"/>
    </xf>
    <xf numFmtId="0" fontId="7" fillId="0" borderId="4" xfId="1" applyBorder="1" applyAlignment="1" applyProtection="1">
      <alignment horizontal="center" vertical="center" wrapText="1"/>
    </xf>
    <xf numFmtId="0" fontId="7" fillId="0" borderId="4" xfId="1" applyFont="1" applyBorder="1" applyAlignment="1" applyProtection="1">
      <alignment vertical="center" wrapText="1"/>
    </xf>
    <xf numFmtId="0" fontId="0" fillId="0" borderId="4" xfId="0" applyBorder="1" applyAlignment="1">
      <alignment horizontal="center" vertical="center"/>
    </xf>
    <xf numFmtId="0" fontId="8" fillId="0" borderId="12" xfId="1" applyFont="1" applyBorder="1" applyAlignment="1" applyProtection="1">
      <alignment vertical="center" wrapText="1"/>
    </xf>
    <xf numFmtId="0" fontId="0" fillId="2" borderId="9" xfId="0" applyFont="1" applyFill="1" applyBorder="1" applyAlignment="1">
      <alignment horizontal="center" vertical="center"/>
    </xf>
    <xf numFmtId="0" fontId="0" fillId="0" borderId="9" xfId="0" applyBorder="1" applyAlignment="1">
      <alignment horizontal="center" vertical="center" wrapText="1"/>
    </xf>
    <xf numFmtId="0" fontId="8" fillId="0" borderId="9" xfId="1" applyFont="1" applyBorder="1" applyAlignment="1" applyProtection="1">
      <alignment vertical="center" wrapText="1"/>
    </xf>
    <xf numFmtId="0" fontId="8" fillId="0" borderId="4" xfId="1" applyFont="1" applyBorder="1" applyAlignment="1" applyProtection="1">
      <alignment horizontal="center" vertical="center" wrapText="1"/>
    </xf>
    <xf numFmtId="0" fontId="0" fillId="2" borderId="11" xfId="0" applyFont="1" applyFill="1" applyBorder="1" applyAlignment="1">
      <alignment horizontal="center" vertical="center" wrapText="1"/>
    </xf>
    <xf numFmtId="0" fontId="8" fillId="0" borderId="14" xfId="1" applyFont="1" applyBorder="1" applyAlignment="1" applyProtection="1">
      <alignment vertical="center" wrapText="1"/>
    </xf>
    <xf numFmtId="0" fontId="8" fillId="0" borderId="11" xfId="1" applyFont="1" applyBorder="1" applyAlignment="1" applyProtection="1">
      <alignment vertical="center" wrapText="1"/>
    </xf>
    <xf numFmtId="0" fontId="0" fillId="0" borderId="0" xfId="0" applyAlignment="1">
      <alignment vertical="center"/>
    </xf>
    <xf numFmtId="0" fontId="8" fillId="0" borderId="13" xfId="1" applyFont="1" applyBorder="1" applyAlignment="1" applyProtection="1">
      <alignment vertical="center" wrapText="1"/>
    </xf>
    <xf numFmtId="0" fontId="8" fillId="0" borderId="7" xfId="1" applyFont="1" applyBorder="1" applyAlignment="1" applyProtection="1">
      <alignment vertical="center" wrapText="1"/>
    </xf>
    <xf numFmtId="0" fontId="0" fillId="0" borderId="4" xfId="0" applyBorder="1" applyAlignment="1"/>
    <xf numFmtId="0" fontId="0" fillId="0" borderId="6" xfId="0" applyFont="1" applyBorder="1" applyAlignment="1">
      <alignment vertical="center" wrapText="1"/>
    </xf>
    <xf numFmtId="0" fontId="0" fillId="3" borderId="9" xfId="0" applyFill="1" applyBorder="1" applyAlignment="1"/>
    <xf numFmtId="0" fontId="0" fillId="3" borderId="4" xfId="0" applyFont="1" applyFill="1" applyBorder="1" applyAlignment="1">
      <alignment horizontal="center" vertical="center"/>
    </xf>
    <xf numFmtId="0" fontId="0" fillId="3" borderId="4" xfId="0" applyFill="1" applyBorder="1" applyAlignment="1"/>
    <xf numFmtId="49" fontId="0" fillId="0" borderId="9" xfId="0" applyNumberFormat="1" applyFont="1" applyBorder="1" applyAlignment="1">
      <alignment horizontal="center" vertical="center" wrapText="1"/>
    </xf>
    <xf numFmtId="0" fontId="0" fillId="0" borderId="4" xfId="0" applyFont="1" applyBorder="1" applyAlignment="1">
      <alignment horizontal="center" vertical="center"/>
    </xf>
    <xf numFmtId="0" fontId="0" fillId="0" borderId="0" xfId="0" applyFont="1" applyAlignment="1"/>
    <xf numFmtId="49" fontId="0" fillId="0" borderId="4" xfId="0" applyNumberFormat="1" applyFont="1" applyBorder="1" applyAlignment="1">
      <alignment horizontal="left" vertical="top" wrapText="1" indent="15"/>
    </xf>
    <xf numFmtId="0" fontId="0" fillId="0" borderId="7" xfId="0" applyFont="1" applyBorder="1" applyAlignment="1">
      <alignment vertical="center" wrapText="1"/>
    </xf>
    <xf numFmtId="0" fontId="0" fillId="0" borderId="9" xfId="0" applyBorder="1" applyAlignment="1">
      <alignment horizontal="left" vertical="center"/>
    </xf>
    <xf numFmtId="0" fontId="0" fillId="0" borderId="14" xfId="0" applyFont="1" applyBorder="1" applyAlignment="1">
      <alignment vertical="center" wrapText="1"/>
    </xf>
    <xf numFmtId="0" fontId="0" fillId="2" borderId="5" xfId="0" applyFont="1" applyFill="1" applyBorder="1" applyAlignment="1">
      <alignment horizontal="center" vertical="center"/>
    </xf>
    <xf numFmtId="0" fontId="0" fillId="2" borderId="15" xfId="0" applyFill="1" applyBorder="1" applyAlignment="1">
      <alignment horizontal="center" vertical="center"/>
    </xf>
    <xf numFmtId="0" fontId="0" fillId="2" borderId="10" xfId="0" applyFont="1" applyFill="1" applyBorder="1" applyAlignment="1">
      <alignment horizontal="center" vertical="center"/>
    </xf>
    <xf numFmtId="0" fontId="6" fillId="3" borderId="9" xfId="0" applyFont="1" applyFill="1" applyBorder="1" applyAlignment="1">
      <alignment horizontal="center" vertical="center" wrapText="1"/>
    </xf>
    <xf numFmtId="0" fontId="0" fillId="0" borderId="0" xfId="0" applyFont="1" applyBorder="1" applyAlignment="1">
      <alignment horizontal="center" vertical="center" wrapText="1"/>
    </xf>
    <xf numFmtId="0" fontId="0" fillId="3" borderId="0" xfId="0" applyFont="1" applyFill="1" applyAlignment="1">
      <alignment horizontal="center" vertical="center"/>
    </xf>
    <xf numFmtId="0" fontId="9" fillId="0" borderId="10" xfId="0" applyFont="1" applyBorder="1"/>
    <xf numFmtId="0" fontId="9" fillId="0" borderId="7" xfId="0" applyFont="1" applyBorder="1"/>
    <xf numFmtId="0" fontId="9" fillId="0" borderId="5" xfId="0" applyFont="1" applyBorder="1"/>
    <xf numFmtId="0" fontId="9" fillId="0" borderId="6" xfId="0" applyFont="1" applyBorder="1"/>
    <xf numFmtId="0" fontId="9" fillId="0" borderId="15" xfId="0" applyFont="1" applyBorder="1"/>
    <xf numFmtId="0" fontId="9" fillId="0" borderId="14" xfId="0" applyFont="1" applyBorder="1"/>
    <xf numFmtId="0" fontId="10" fillId="0" borderId="0" xfId="0" applyFont="1"/>
    <xf numFmtId="9" fontId="10" fillId="0" borderId="0" xfId="0" applyNumberFormat="1" applyFont="1"/>
    <xf numFmtId="0" fontId="6" fillId="2" borderId="6" xfId="0" applyFont="1" applyFill="1" applyBorder="1" applyAlignment="1">
      <alignment vertical="center" wrapText="1"/>
    </xf>
    <xf numFmtId="0" fontId="6" fillId="2" borderId="8" xfId="0" applyFont="1" applyFill="1" applyBorder="1" applyAlignment="1">
      <alignment vertical="center" wrapText="1"/>
    </xf>
    <xf numFmtId="0" fontId="0" fillId="0" borderId="4" xfId="0" applyFont="1" applyFill="1" applyBorder="1" applyAlignment="1">
      <alignment vertical="center" wrapText="1"/>
    </xf>
    <xf numFmtId="0" fontId="7" fillId="0" borderId="4" xfId="1" applyFont="1" applyFill="1" applyBorder="1" applyAlignment="1" applyProtection="1">
      <alignment vertical="center" wrapText="1"/>
    </xf>
    <xf numFmtId="0" fontId="0" fillId="0" borderId="4" xfId="0" applyFont="1" applyFill="1" applyBorder="1" applyAlignment="1">
      <alignment horizontal="center" vertical="center"/>
    </xf>
    <xf numFmtId="0" fontId="0" fillId="0" borderId="4" xfId="0" applyFont="1" applyFill="1" applyBorder="1" applyAlignment="1">
      <alignment horizontal="center" vertical="center" wrapText="1"/>
    </xf>
    <xf numFmtId="0" fontId="0" fillId="0" borderId="12" xfId="0" applyFill="1" applyBorder="1" applyAlignment="1">
      <alignment vertical="center" wrapText="1"/>
    </xf>
    <xf numFmtId="0" fontId="0" fillId="0" borderId="9" xfId="0" applyFill="1" applyBorder="1" applyAlignment="1">
      <alignment vertical="center" wrapText="1"/>
    </xf>
    <xf numFmtId="0" fontId="0" fillId="0" borderId="11" xfId="0" applyFont="1" applyFill="1" applyBorder="1" applyAlignment="1">
      <alignment vertical="center" wrapText="1"/>
    </xf>
    <xf numFmtId="0" fontId="7" fillId="0" borderId="4" xfId="1" applyBorder="1" applyAlignment="1" applyProtection="1">
      <alignment vertical="center" wrapText="1"/>
    </xf>
    <xf numFmtId="0" fontId="0" fillId="0" borderId="9" xfId="0" applyFont="1" applyFill="1" applyBorder="1" applyAlignment="1">
      <alignment horizontal="center" vertical="center"/>
    </xf>
    <xf numFmtId="0" fontId="8" fillId="0" borderId="12" xfId="1" applyFont="1" applyFill="1" applyBorder="1" applyAlignment="1" applyProtection="1">
      <alignment vertical="center" wrapText="1"/>
    </xf>
    <xf numFmtId="0" fontId="8" fillId="0" borderId="9" xfId="1" applyFont="1" applyFill="1" applyBorder="1" applyAlignment="1" applyProtection="1">
      <alignment vertical="center" wrapText="1"/>
    </xf>
    <xf numFmtId="0" fontId="0" fillId="0" borderId="4" xfId="0" applyFill="1" applyBorder="1" applyAlignment="1"/>
    <xf numFmtId="0" fontId="0" fillId="0" borderId="11" xfId="0" applyFont="1" applyFill="1" applyBorder="1" applyAlignment="1">
      <alignment horizontal="center" vertical="center" wrapText="1"/>
    </xf>
    <xf numFmtId="0" fontId="0" fillId="0" borderId="4" xfId="0" applyFont="1" applyFill="1" applyBorder="1" applyAlignment="1">
      <alignment horizontal="left" vertical="center"/>
    </xf>
    <xf numFmtId="0" fontId="6" fillId="2" borderId="4" xfId="0" applyFont="1" applyFill="1" applyBorder="1" applyAlignment="1">
      <alignment horizontal="center" vertical="center" wrapText="1"/>
    </xf>
    <xf numFmtId="0" fontId="0" fillId="0" borderId="4" xfId="0" applyFont="1" applyBorder="1" applyAlignment="1">
      <alignment horizontal="center" vertical="center" wrapText="1"/>
    </xf>
    <xf numFmtId="0" fontId="0" fillId="0" borderId="4" xfId="0" applyFont="1" applyBorder="1" applyAlignment="1">
      <alignment horizontal="left" vertical="center" wrapText="1"/>
    </xf>
    <xf numFmtId="0" fontId="0" fillId="0" borderId="4" xfId="0" applyFill="1" applyBorder="1" applyAlignment="1">
      <alignment vertical="center" wrapText="1"/>
    </xf>
    <xf numFmtId="0" fontId="0" fillId="0" borderId="11" xfId="0" applyBorder="1" applyAlignment="1">
      <alignment vertical="center" wrapText="1"/>
    </xf>
    <xf numFmtId="0" fontId="0" fillId="0" borderId="4" xfId="0" applyBorder="1" applyAlignment="1">
      <alignment vertical="center" wrapText="1"/>
    </xf>
    <xf numFmtId="0" fontId="13" fillId="0" borderId="4" xfId="2" applyFont="1" applyBorder="1" applyAlignment="1" applyProtection="1">
      <alignment vertical="center" wrapText="1"/>
    </xf>
    <xf numFmtId="0" fontId="0" fillId="7" borderId="4" xfId="0" applyFill="1" applyBorder="1" applyAlignment="1">
      <alignment vertical="center" wrapText="1"/>
    </xf>
    <xf numFmtId="0" fontId="0" fillId="0" borderId="4" xfId="0" applyBorder="1" applyAlignment="1">
      <alignment horizontal="left" vertical="center"/>
    </xf>
    <xf numFmtId="0" fontId="0" fillId="0" borderId="4" xfId="0" applyBorder="1" applyAlignment="1">
      <alignment vertical="center"/>
    </xf>
    <xf numFmtId="0" fontId="0" fillId="0" borderId="9" xfId="0" applyBorder="1" applyAlignment="1">
      <alignment horizontal="left" vertical="center" wrapText="1"/>
    </xf>
    <xf numFmtId="0" fontId="0" fillId="0" borderId="12" xfId="0" applyBorder="1" applyAlignment="1">
      <alignment vertical="center" wrapText="1"/>
    </xf>
    <xf numFmtId="0" fontId="0" fillId="0" borderId="9" xfId="0" applyFont="1" applyFill="1" applyBorder="1" applyAlignment="1">
      <alignment vertical="center" wrapText="1"/>
    </xf>
    <xf numFmtId="0" fontId="7" fillId="0" borderId="4" xfId="1" applyFont="1" applyBorder="1" applyAlignment="1" applyProtection="1">
      <alignment horizontal="left" vertical="center" wrapText="1"/>
    </xf>
    <xf numFmtId="0" fontId="0" fillId="3" borderId="4" xfId="0" applyFont="1" applyFill="1" applyBorder="1" applyAlignment="1">
      <alignment horizontal="center" vertical="center"/>
    </xf>
    <xf numFmtId="0" fontId="7" fillId="0" borderId="9" xfId="1" applyFont="1" applyBorder="1" applyAlignment="1" applyProtection="1">
      <alignment vertical="center" wrapText="1"/>
    </xf>
    <xf numFmtId="0" fontId="7" fillId="0" borderId="4" xfId="1" applyBorder="1" applyAlignment="1" applyProtection="1">
      <alignment vertical="center"/>
    </xf>
    <xf numFmtId="0" fontId="7" fillId="0" borderId="0" xfId="1" applyBorder="1" applyAlignment="1" applyProtection="1">
      <alignment vertical="center" wrapText="1"/>
    </xf>
    <xf numFmtId="0" fontId="7" fillId="0" borderId="0" xfId="1" applyBorder="1" applyAlignment="1" applyProtection="1">
      <alignment vertical="center"/>
    </xf>
    <xf numFmtId="0" fontId="7" fillId="0" borderId="0" xfId="1" applyAlignment="1">
      <alignment vertical="center" wrapText="1"/>
    </xf>
    <xf numFmtId="0" fontId="7" fillId="0" borderId="9" xfId="1" applyBorder="1" applyAlignment="1" applyProtection="1">
      <alignment vertical="center"/>
    </xf>
    <xf numFmtId="0" fontId="0" fillId="8" borderId="4" xfId="0" applyFill="1" applyBorder="1" applyAlignment="1">
      <alignment vertical="center" wrapText="1"/>
    </xf>
    <xf numFmtId="0" fontId="15" fillId="0" borderId="0" xfId="0" applyFont="1" applyAlignment="1">
      <alignment vertical="center" wrapText="1"/>
    </xf>
    <xf numFmtId="0" fontId="7" fillId="0" borderId="4" xfId="1" applyFill="1" applyBorder="1" applyAlignment="1" applyProtection="1">
      <alignment horizontal="left" vertical="center"/>
    </xf>
    <xf numFmtId="0" fontId="7" fillId="0" borderId="4" xfId="1" applyBorder="1" applyProtection="1"/>
    <xf numFmtId="0" fontId="8" fillId="0" borderId="4" xfId="1" applyFont="1" applyFill="1" applyBorder="1" applyAlignment="1" applyProtection="1">
      <alignment horizontal="center" vertical="center" wrapText="1"/>
    </xf>
    <xf numFmtId="0" fontId="0" fillId="9" borderId="4" xfId="0" applyFont="1" applyFill="1" applyBorder="1" applyAlignment="1">
      <alignment horizontal="left" vertical="center" wrapText="1"/>
    </xf>
    <xf numFmtId="0" fontId="0" fillId="9" borderId="4" xfId="0" applyFont="1" applyFill="1" applyBorder="1" applyAlignment="1">
      <alignment horizontal="center" vertical="center" wrapText="1"/>
    </xf>
    <xf numFmtId="0" fontId="0" fillId="0" borderId="4" xfId="0" applyFont="1" applyFill="1" applyBorder="1" applyAlignment="1">
      <alignment horizontal="left" vertical="center" wrapText="1"/>
    </xf>
    <xf numFmtId="49" fontId="0" fillId="0" borderId="4" xfId="0" applyNumberFormat="1" applyFont="1" applyFill="1" applyBorder="1" applyAlignment="1">
      <alignment horizontal="center" vertical="center" wrapText="1"/>
    </xf>
    <xf numFmtId="0" fontId="0" fillId="0" borderId="4" xfId="0" applyFont="1" applyFill="1" applyBorder="1" applyAlignment="1">
      <alignment horizontal="left"/>
    </xf>
    <xf numFmtId="0" fontId="7" fillId="0" borderId="4" xfId="1" applyFill="1" applyBorder="1" applyAlignment="1" applyProtection="1">
      <alignment vertical="center" wrapText="1"/>
    </xf>
    <xf numFmtId="0" fontId="6" fillId="0" borderId="4" xfId="0" applyFont="1" applyFill="1" applyBorder="1" applyAlignment="1">
      <alignment horizontal="center" vertical="center" wrapText="1"/>
    </xf>
    <xf numFmtId="0" fontId="7" fillId="0" borderId="4" xfId="1" applyFill="1" applyBorder="1" applyAlignment="1" applyProtection="1">
      <alignment horizontal="center" vertical="center" wrapText="1"/>
    </xf>
    <xf numFmtId="0" fontId="8" fillId="0" borderId="4" xfId="1" applyFont="1" applyFill="1" applyBorder="1" applyAlignment="1" applyProtection="1">
      <alignment vertical="center" wrapText="1"/>
    </xf>
    <xf numFmtId="0" fontId="8" fillId="0" borderId="4" xfId="2" applyFont="1" applyFill="1" applyBorder="1" applyAlignment="1" applyProtection="1">
      <alignment vertical="center" wrapText="1"/>
    </xf>
    <xf numFmtId="0" fontId="7" fillId="0" borderId="0" xfId="1" applyFill="1" applyBorder="1" applyAlignment="1" applyProtection="1">
      <alignment vertical="center"/>
    </xf>
    <xf numFmtId="0" fontId="0" fillId="0" borderId="4" xfId="0" applyFont="1" applyFill="1" applyBorder="1" applyAlignment="1">
      <alignment horizontal="center" vertical="center" wrapText="1"/>
    </xf>
    <xf numFmtId="0" fontId="7" fillId="0" borderId="4" xfId="1" applyFill="1" applyBorder="1" applyProtection="1"/>
    <xf numFmtId="0" fontId="0" fillId="0" borderId="9" xfId="0" applyFont="1" applyFill="1" applyBorder="1" applyAlignment="1">
      <alignment horizontal="left" vertical="center" wrapText="1"/>
    </xf>
    <xf numFmtId="0" fontId="0" fillId="0" borderId="11" xfId="0" applyFont="1" applyFill="1" applyBorder="1" applyAlignment="1">
      <alignment horizontal="left" vertical="center" wrapText="1"/>
    </xf>
    <xf numFmtId="49" fontId="0" fillId="0" borderId="9" xfId="0" applyNumberFormat="1" applyFont="1" applyFill="1" applyBorder="1" applyAlignment="1">
      <alignment horizontal="center" vertical="center" wrapText="1"/>
    </xf>
    <xf numFmtId="0" fontId="7" fillId="0" borderId="4" xfId="1" applyFill="1" applyBorder="1" applyAlignment="1" applyProtection="1">
      <alignment vertical="center"/>
    </xf>
    <xf numFmtId="0" fontId="0" fillId="0" borderId="4" xfId="0" applyFill="1" applyBorder="1" applyAlignment="1">
      <alignment horizontal="left" vertical="center" wrapText="1"/>
    </xf>
    <xf numFmtId="0" fontId="0" fillId="0" borderId="12" xfId="0" applyFont="1" applyFill="1" applyBorder="1"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0" fillId="0" borderId="9" xfId="0" applyBorder="1" applyAlignment="1">
      <alignment horizontal="left" vertical="center" wrapText="1"/>
    </xf>
    <xf numFmtId="0" fontId="8" fillId="0" borderId="11" xfId="2" applyFont="1" applyBorder="1" applyAlignment="1" applyProtection="1">
      <alignment horizontal="left" vertical="center" wrapText="1"/>
    </xf>
    <xf numFmtId="0" fontId="8" fillId="0" borderId="12" xfId="2" applyFont="1" applyBorder="1" applyAlignment="1" applyProtection="1">
      <alignment horizontal="left" vertical="center" wrapText="1"/>
    </xf>
    <xf numFmtId="0" fontId="8" fillId="0" borderId="9" xfId="2" applyFont="1" applyBorder="1" applyAlignment="1" applyProtection="1">
      <alignment horizontal="left" vertical="center" wrapText="1"/>
    </xf>
    <xf numFmtId="0" fontId="0" fillId="0" borderId="11" xfId="0" applyBorder="1" applyAlignment="1">
      <alignment horizontal="left" vertical="center"/>
    </xf>
    <xf numFmtId="0" fontId="0" fillId="0" borderId="12" xfId="0" applyBorder="1" applyAlignment="1">
      <alignment horizontal="left" vertical="center"/>
    </xf>
    <xf numFmtId="0" fontId="0" fillId="0" borderId="9" xfId="0" applyBorder="1" applyAlignment="1">
      <alignment horizontal="left" vertical="center"/>
    </xf>
    <xf numFmtId="0" fontId="0" fillId="0" borderId="11" xfId="0" applyBorder="1" applyAlignment="1">
      <alignment vertical="center" wrapText="1"/>
    </xf>
    <xf numFmtId="0" fontId="0" fillId="0" borderId="12" xfId="0" applyBorder="1" applyAlignment="1">
      <alignment vertical="center" wrapText="1"/>
    </xf>
    <xf numFmtId="0" fontId="0" fillId="0" borderId="9" xfId="0" applyBorder="1" applyAlignment="1">
      <alignment vertical="center" wrapText="1"/>
    </xf>
    <xf numFmtId="0" fontId="0" fillId="0" borderId="4" xfId="0" applyBorder="1" applyAlignment="1">
      <alignment vertical="center" wrapText="1"/>
    </xf>
    <xf numFmtId="0" fontId="13" fillId="0" borderId="4" xfId="1" applyFont="1" applyBorder="1" applyAlignment="1" applyProtection="1">
      <alignment vertical="center" wrapText="1"/>
    </xf>
    <xf numFmtId="0" fontId="7" fillId="0" borderId="4" xfId="1" applyBorder="1" applyAlignment="1" applyProtection="1">
      <alignment vertical="center" wrapText="1"/>
    </xf>
    <xf numFmtId="0" fontId="0" fillId="7" borderId="11" xfId="0" applyFill="1" applyBorder="1" applyAlignment="1">
      <alignment vertical="center" wrapText="1"/>
    </xf>
    <xf numFmtId="0" fontId="0" fillId="7" borderId="12" xfId="0" applyFill="1" applyBorder="1" applyAlignment="1">
      <alignment vertical="center" wrapText="1"/>
    </xf>
    <xf numFmtId="0" fontId="0" fillId="0" borderId="11" xfId="0" applyBorder="1" applyAlignment="1">
      <alignment vertical="center"/>
    </xf>
    <xf numFmtId="0" fontId="0" fillId="0" borderId="12" xfId="0" applyBorder="1" applyAlignment="1">
      <alignment vertical="center"/>
    </xf>
    <xf numFmtId="0" fontId="0" fillId="0" borderId="9" xfId="0" applyBorder="1" applyAlignment="1">
      <alignment vertical="center"/>
    </xf>
    <xf numFmtId="0" fontId="2" fillId="0" borderId="0" xfId="0" applyFont="1" applyBorder="1" applyAlignment="1">
      <alignment horizontal="center" vertical="center"/>
    </xf>
    <xf numFmtId="0" fontId="3" fillId="0" borderId="0" xfId="0" applyFont="1" applyBorder="1" applyAlignment="1">
      <alignment horizontal="center" vertical="center"/>
    </xf>
    <xf numFmtId="0" fontId="4" fillId="0" borderId="3" xfId="0" applyFont="1" applyBorder="1" applyAlignment="1">
      <alignment horizontal="center" vertical="center"/>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0" fillId="0" borderId="4" xfId="0" applyFont="1" applyBorder="1" applyAlignment="1">
      <alignment horizontal="center" vertical="center" wrapText="1"/>
    </xf>
    <xf numFmtId="0" fontId="0" fillId="0" borderId="4" xfId="0" applyFont="1" applyBorder="1" applyAlignment="1">
      <alignment horizontal="center" vertical="center" textRotation="90" wrapText="1"/>
    </xf>
    <xf numFmtId="0" fontId="0" fillId="0" borderId="9" xfId="0" applyFont="1" applyBorder="1" applyAlignment="1">
      <alignment horizontal="center" vertical="center" wrapText="1"/>
    </xf>
    <xf numFmtId="0" fontId="7" fillId="0" borderId="9" xfId="1" applyBorder="1" applyAlignment="1" applyProtection="1">
      <alignment vertical="center"/>
    </xf>
    <xf numFmtId="0" fontId="7" fillId="0" borderId="9" xfId="1" applyFont="1" applyBorder="1" applyAlignment="1" applyProtection="1">
      <alignment vertical="center" wrapText="1"/>
    </xf>
    <xf numFmtId="0" fontId="0" fillId="3" borderId="4" xfId="0" applyFont="1" applyFill="1" applyBorder="1" applyAlignment="1">
      <alignment horizontal="center" vertical="center" wrapText="1"/>
    </xf>
    <xf numFmtId="0" fontId="0" fillId="0" borderId="4" xfId="0" applyFont="1" applyFill="1" applyBorder="1" applyAlignment="1">
      <alignment horizontal="left" vertical="center" wrapText="1"/>
    </xf>
    <xf numFmtId="0" fontId="0" fillId="0" borderId="4" xfId="0" applyFont="1" applyBorder="1" applyAlignment="1">
      <alignment horizontal="left" vertical="center" wrapText="1"/>
    </xf>
    <xf numFmtId="0" fontId="7" fillId="0" borderId="4" xfId="1" applyBorder="1" applyAlignment="1" applyProtection="1">
      <alignment vertical="center"/>
    </xf>
    <xf numFmtId="0" fontId="7" fillId="0" borderId="4" xfId="1" applyFont="1" applyBorder="1" applyAlignment="1" applyProtection="1">
      <alignment horizontal="left" vertical="center" wrapText="1"/>
    </xf>
    <xf numFmtId="0" fontId="7" fillId="0" borderId="11" xfId="1" applyBorder="1" applyAlignment="1" applyProtection="1">
      <alignment vertical="center" wrapText="1"/>
    </xf>
    <xf numFmtId="0" fontId="7" fillId="0" borderId="9" xfId="1" applyBorder="1" applyAlignment="1" applyProtection="1">
      <alignment horizontal="center" vertical="center" wrapText="1"/>
    </xf>
    <xf numFmtId="0" fontId="7" fillId="0" borderId="4" xfId="1" applyFont="1" applyFill="1" applyBorder="1" applyAlignment="1" applyProtection="1">
      <alignment horizontal="left" vertical="center" wrapText="1"/>
    </xf>
    <xf numFmtId="0" fontId="0" fillId="6" borderId="4" xfId="0" applyFont="1" applyFill="1" applyBorder="1" applyAlignment="1">
      <alignment horizontal="center" vertical="center" wrapText="1"/>
    </xf>
    <xf numFmtId="0" fontId="0" fillId="6" borderId="4" xfId="0" applyFont="1" applyFill="1" applyBorder="1" applyAlignment="1">
      <alignment horizontal="center" vertical="center"/>
    </xf>
    <xf numFmtId="0" fontId="7" fillId="0" borderId="11" xfId="1" applyBorder="1" applyAlignment="1" applyProtection="1">
      <alignment horizontal="left" vertical="center" wrapText="1"/>
    </xf>
    <xf numFmtId="0" fontId="7" fillId="0" borderId="12" xfId="1" applyBorder="1" applyAlignment="1" applyProtection="1">
      <alignment horizontal="left" vertical="center" wrapText="1"/>
    </xf>
    <xf numFmtId="0" fontId="7" fillId="0" borderId="9" xfId="1" applyBorder="1" applyAlignment="1" applyProtection="1">
      <alignment horizontal="left" vertical="center" wrapText="1"/>
    </xf>
    <xf numFmtId="0" fontId="0" fillId="0" borderId="11" xfId="0" applyFont="1" applyBorder="1" applyAlignment="1">
      <alignment horizontal="center" vertical="center" wrapText="1"/>
    </xf>
    <xf numFmtId="0" fontId="7" fillId="0" borderId="11" xfId="1" applyFont="1" applyFill="1" applyBorder="1" applyAlignment="1" applyProtection="1">
      <alignment horizontal="left" vertical="center" wrapText="1"/>
    </xf>
    <xf numFmtId="0" fontId="0" fillId="0" borderId="11" xfId="0" applyFont="1" applyFill="1" applyBorder="1" applyAlignment="1">
      <alignment horizontal="center" vertical="center" wrapText="1"/>
    </xf>
    <xf numFmtId="0" fontId="0" fillId="0" borderId="4" xfId="0" applyFont="1" applyFill="1" applyBorder="1" applyAlignment="1">
      <alignment horizontal="center" vertical="center" textRotation="90" wrapText="1"/>
    </xf>
    <xf numFmtId="0" fontId="0" fillId="0" borderId="4" xfId="0" applyFont="1" applyFill="1" applyBorder="1" applyAlignment="1">
      <alignment horizontal="center" vertical="center" wrapText="1"/>
    </xf>
    <xf numFmtId="0" fontId="7" fillId="0" borderId="4" xfId="1" applyFont="1" applyBorder="1" applyAlignment="1" applyProtection="1">
      <alignment horizontal="center" vertical="center" wrapText="1"/>
    </xf>
    <xf numFmtId="0" fontId="8" fillId="0" borderId="11" xfId="1" applyFont="1" applyBorder="1" applyAlignment="1" applyProtection="1">
      <alignment horizontal="center" vertical="center" wrapText="1"/>
    </xf>
    <xf numFmtId="0" fontId="8" fillId="0" borderId="4" xfId="1" applyFont="1" applyBorder="1" applyAlignment="1" applyProtection="1">
      <alignment horizontal="center" vertical="center" wrapText="1"/>
    </xf>
    <xf numFmtId="0" fontId="7" fillId="0" borderId="4" xfId="1" applyFill="1" applyBorder="1" applyAlignment="1" applyProtection="1">
      <alignment horizontal="left" vertical="center" wrapText="1"/>
    </xf>
    <xf numFmtId="0" fontId="8" fillId="0" borderId="4" xfId="1" applyFont="1" applyFill="1" applyBorder="1" applyAlignment="1" applyProtection="1">
      <alignment horizontal="center" vertical="center" wrapText="1"/>
    </xf>
    <xf numFmtId="0" fontId="0" fillId="0" borderId="4" xfId="0" applyFont="1" applyBorder="1" applyAlignment="1">
      <alignment horizontal="center"/>
    </xf>
    <xf numFmtId="0" fontId="0" fillId="3" borderId="4" xfId="0" applyFont="1" applyFill="1" applyBorder="1" applyAlignment="1">
      <alignment horizontal="center" vertical="center"/>
    </xf>
    <xf numFmtId="0" fontId="0" fillId="0" borderId="11" xfId="0" applyFont="1" applyBorder="1" applyAlignment="1">
      <alignment horizontal="left" vertical="center" wrapText="1"/>
    </xf>
    <xf numFmtId="0" fontId="7" fillId="0" borderId="11" xfId="1" applyFont="1" applyBorder="1" applyAlignment="1" applyProtection="1">
      <alignment horizontal="left" vertical="center" wrapText="1"/>
    </xf>
    <xf numFmtId="0" fontId="0" fillId="3" borderId="11" xfId="0" applyFont="1" applyFill="1" applyBorder="1" applyAlignment="1">
      <alignment horizontal="center" vertical="center" wrapText="1"/>
    </xf>
    <xf numFmtId="0" fontId="0" fillId="3" borderId="11" xfId="0" applyFont="1" applyFill="1" applyBorder="1" applyAlignment="1">
      <alignment horizontal="center" vertical="center"/>
    </xf>
    <xf numFmtId="0" fontId="0" fillId="0" borderId="12" xfId="0" applyFont="1" applyBorder="1" applyAlignment="1">
      <alignment horizontal="center" vertical="center" wrapText="1"/>
    </xf>
    <xf numFmtId="0" fontId="7" fillId="0" borderId="12" xfId="1" applyFont="1" applyBorder="1" applyAlignment="1" applyProtection="1">
      <alignment horizontal="center" vertical="center" wrapText="1"/>
    </xf>
    <xf numFmtId="0" fontId="0" fillId="2" borderId="11" xfId="0" applyFont="1" applyFill="1" applyBorder="1" applyAlignment="1">
      <alignment horizontal="center" vertical="center"/>
    </xf>
    <xf numFmtId="0" fontId="6" fillId="2" borderId="11" xfId="0" applyFont="1" applyFill="1" applyBorder="1" applyAlignment="1">
      <alignment horizontal="center" vertical="center" wrapText="1"/>
    </xf>
    <xf numFmtId="0" fontId="7" fillId="0" borderId="4" xfId="1" applyFont="1" applyFill="1" applyBorder="1" applyAlignment="1" applyProtection="1">
      <alignment horizontal="center" vertical="center" wrapText="1"/>
    </xf>
    <xf numFmtId="0" fontId="0" fillId="2" borderId="12" xfId="0" applyFont="1" applyFill="1" applyBorder="1" applyAlignment="1">
      <alignment horizontal="center" vertical="center"/>
    </xf>
    <xf numFmtId="0" fontId="0" fillId="2" borderId="9" xfId="0" applyFont="1" applyFill="1" applyBorder="1" applyAlignment="1">
      <alignment horizontal="center" vertical="center"/>
    </xf>
    <xf numFmtId="0" fontId="0" fillId="3" borderId="4" xfId="1" applyFont="1" applyFill="1" applyBorder="1" applyAlignment="1" applyProtection="1">
      <alignment horizontal="center" vertical="center" wrapText="1"/>
    </xf>
    <xf numFmtId="0" fontId="7" fillId="3" borderId="4" xfId="1" applyFont="1" applyFill="1" applyBorder="1" applyAlignment="1" applyProtection="1">
      <alignment horizontal="center" vertical="center" wrapText="1"/>
    </xf>
    <xf numFmtId="0" fontId="0" fillId="2" borderId="4" xfId="0" applyFont="1" applyFill="1" applyBorder="1" applyAlignment="1">
      <alignment horizontal="center" vertical="center"/>
    </xf>
    <xf numFmtId="0" fontId="6" fillId="2" borderId="4" xfId="0" applyFont="1" applyFill="1" applyBorder="1" applyAlignment="1">
      <alignment horizontal="center" vertical="center" wrapText="1"/>
    </xf>
    <xf numFmtId="0" fontId="7" fillId="0" borderId="4" xfId="1" applyBorder="1" applyProtection="1"/>
    <xf numFmtId="0" fontId="0" fillId="0" borderId="11" xfId="0" applyBorder="1" applyAlignment="1">
      <alignment horizontal="center" vertical="center"/>
    </xf>
    <xf numFmtId="0" fontId="0" fillId="0" borderId="12" xfId="0" applyBorder="1" applyAlignment="1">
      <alignment horizontal="center" vertical="center"/>
    </xf>
    <xf numFmtId="0" fontId="0" fillId="0" borderId="9" xfId="0" applyBorder="1" applyAlignment="1">
      <alignment horizontal="center" vertical="center"/>
    </xf>
    <xf numFmtId="0" fontId="0" fillId="8" borderId="11" xfId="0" applyFill="1" applyBorder="1" applyAlignment="1">
      <alignment horizontal="left" vertical="center" wrapText="1"/>
    </xf>
    <xf numFmtId="0" fontId="0" fillId="8" borderId="12" xfId="0" applyFill="1" applyBorder="1" applyAlignment="1">
      <alignment horizontal="left" vertical="center" wrapText="1"/>
    </xf>
    <xf numFmtId="0" fontId="0" fillId="8" borderId="9" xfId="0" applyFill="1" applyBorder="1" applyAlignment="1">
      <alignment horizontal="left" vertical="center" wrapText="1"/>
    </xf>
    <xf numFmtId="0" fontId="16" fillId="8" borderId="11" xfId="0" applyFont="1" applyFill="1" applyBorder="1" applyAlignment="1">
      <alignment vertical="center" wrapText="1"/>
    </xf>
    <xf numFmtId="0" fontId="16" fillId="8" borderId="9" xfId="0" applyFont="1" applyFill="1" applyBorder="1" applyAlignment="1">
      <alignment vertical="center" wrapText="1"/>
    </xf>
    <xf numFmtId="0" fontId="7" fillId="0" borderId="5" xfId="1" applyFont="1" applyBorder="1" applyAlignment="1" applyProtection="1">
      <alignment horizontal="left" vertical="center" wrapText="1"/>
    </xf>
    <xf numFmtId="0" fontId="9" fillId="0" borderId="0" xfId="0" applyFont="1" applyBorder="1" applyAlignment="1">
      <alignment horizontal="center"/>
    </xf>
  </cellXfs>
  <cellStyles count="5">
    <cellStyle name="Hipervínculo" xfId="1" builtinId="8"/>
    <cellStyle name="Hipervínculo 2" xfId="4" xr:uid="{00000000-0005-0000-0000-000001000000}"/>
    <cellStyle name="Hipervínculo 3" xfId="2" xr:uid="{00000000-0005-0000-0000-000002000000}"/>
    <cellStyle name="Normal" xfId="0" builtinId="0"/>
    <cellStyle name="Normal 2" xfId="3" xr:uid="{00000000-0005-0000-0000-000004000000}"/>
  </cellStyles>
  <dxfs count="0"/>
  <tableStyles count="0" defaultTableStyle="TableStyleMedium2" defaultPivotStyle="PivotStyleLight16"/>
  <colors>
    <indexedColors>
      <rgbColor rgb="FF000000"/>
      <rgbColor rgb="FFFFFFFF"/>
      <rgbColor rgb="FFC00000"/>
      <rgbColor rgb="FF00FF00"/>
      <rgbColor rgb="FF0000FF"/>
      <rgbColor rgb="FFFFF200"/>
      <rgbColor rgb="FFFF00FF"/>
      <rgbColor rgb="FF00FFFF"/>
      <rgbColor rgb="FF800000"/>
      <rgbColor rgb="FF008000"/>
      <rgbColor rgb="FF000080"/>
      <rgbColor rgb="FF808000"/>
      <rgbColor rgb="FF800080"/>
      <rgbColor rgb="FF008080"/>
      <rgbColor rgb="FFE6B9B8"/>
      <rgbColor rgb="FF4F81BD"/>
      <rgbColor rgb="FF9999FF"/>
      <rgbColor rgb="FFC0504D"/>
      <rgbColor rgb="FFFFFFCC"/>
      <rgbColor rgb="FFCCFFFF"/>
      <rgbColor rgb="FF660066"/>
      <rgbColor rgb="FFD99694"/>
      <rgbColor rgb="FF0066CC"/>
      <rgbColor rgb="FFD9D9D9"/>
      <rgbColor rgb="FF000080"/>
      <rgbColor rgb="FFFF00FF"/>
      <rgbColor rgb="FFFFFF00"/>
      <rgbColor rgb="FF00FFFF"/>
      <rgbColor rgb="FF800080"/>
      <rgbColor rgb="FF800000"/>
      <rgbColor rgb="FF008080"/>
      <rgbColor rgb="FF0000FF"/>
      <rgbColor rgb="FF00CCFF"/>
      <rgbColor rgb="FFCCFFFF"/>
      <rgbColor rgb="FFD7E4BD"/>
      <rgbColor rgb="FFFFF450"/>
      <rgbColor rgb="FF87D1D1"/>
      <rgbColor rgb="FFFF99CC"/>
      <rgbColor rgb="FFCC99FF"/>
      <rgbColor rgb="FFFCD5B5"/>
      <rgbColor rgb="FF4472C4"/>
      <rgbColor rgb="FF33CCCC"/>
      <rgbColor rgb="FF99CC00"/>
      <rgbColor rgb="FFFDB94D"/>
      <rgbColor rgb="FFC49500"/>
      <rgbColor rgb="FFFF6600"/>
      <rgbColor rgb="FF595959"/>
      <rgbColor rgb="FF969696"/>
      <rgbColor rgb="FF003366"/>
      <rgbColor rgb="FF339966"/>
      <rgbColor rgb="FF003300"/>
      <rgbColor rgb="FF333300"/>
      <rgbColor rgb="FF993300"/>
      <rgbColor rgb="FF993366"/>
      <rgbColor rgb="FF333399"/>
      <rgbColor rgb="FF303030"/>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c:style val="2"/>
  <c:chart>
    <c:title>
      <c:tx>
        <c:rich>
          <a:bodyPr rot="0"/>
          <a:lstStyle/>
          <a:p>
            <a:pPr>
              <a:defRPr sz="1100" b="1" strike="noStrike" spc="-1">
                <a:solidFill>
                  <a:srgbClr val="595959"/>
                </a:solidFill>
                <a:latin typeface="Calibri"/>
              </a:defRPr>
            </a:pPr>
            <a:r>
              <a:rPr lang="es-CO" sz="1100" b="1" strike="noStrike" spc="-1">
                <a:solidFill>
                  <a:srgbClr val="595959"/>
                </a:solidFill>
                <a:latin typeface="Calibri"/>
              </a:rPr>
              <a:t>NIVEL DE CUMPLIMIENTO LEY 1712 DE 2014
</a:t>
            </a:r>
          </a:p>
        </c:rich>
      </c:tx>
      <c:overlay val="0"/>
      <c:spPr>
        <a:noFill/>
        <a:ln>
          <a:noFill/>
        </a:ln>
      </c:spPr>
    </c:title>
    <c:autoTitleDeleted val="0"/>
    <c:view3D>
      <c:rotX val="30"/>
      <c:rotY val="0"/>
      <c:rAngAx val="0"/>
    </c:view3D>
    <c:floor>
      <c:thickness val="0"/>
      <c:spPr>
        <a:solidFill>
          <a:srgbClr val="D9D9D9"/>
        </a:solidFill>
        <a:ln>
          <a:noFill/>
        </a:ln>
      </c:spPr>
    </c:floor>
    <c:sideWall>
      <c:thickness val="0"/>
      <c:spPr>
        <a:solidFill>
          <a:srgbClr val="D9D9D9"/>
        </a:solidFill>
        <a:ln>
          <a:noFill/>
        </a:ln>
      </c:spPr>
    </c:sideWall>
    <c:backWall>
      <c:thickness val="0"/>
      <c:spPr>
        <a:solidFill>
          <a:srgbClr val="D9D9D9"/>
        </a:solidFill>
        <a:ln>
          <a:noFill/>
        </a:ln>
      </c:spPr>
    </c:backWall>
    <c:plotArea>
      <c:layout>
        <c:manualLayout>
          <c:layoutTarget val="inner"/>
          <c:xMode val="edge"/>
          <c:yMode val="edge"/>
          <c:x val="0.16508321112032101"/>
          <c:y val="0.26891198526509702"/>
          <c:w val="0.74182235541669295"/>
          <c:h val="0.57189843441652399"/>
        </c:manualLayout>
      </c:layout>
      <c:pie3DChart>
        <c:varyColors val="1"/>
        <c:ser>
          <c:idx val="0"/>
          <c:order val="0"/>
          <c:spPr>
            <a:solidFill>
              <a:srgbClr val="4F81BD"/>
            </a:solidFill>
            <a:ln>
              <a:noFill/>
            </a:ln>
          </c:spPr>
          <c:dPt>
            <c:idx val="0"/>
            <c:bubble3D val="0"/>
            <c:spPr>
              <a:solidFill>
                <a:srgbClr val="4472C4"/>
              </a:solidFill>
              <a:ln>
                <a:noFill/>
              </a:ln>
            </c:spPr>
            <c:extLst>
              <c:ext xmlns:c16="http://schemas.microsoft.com/office/drawing/2014/chart" uri="{C3380CC4-5D6E-409C-BE32-E72D297353CC}">
                <c16:uniqueId val="{00000001-5D0B-4360-9236-48418DD055A3}"/>
              </c:ext>
            </c:extLst>
          </c:dPt>
          <c:dPt>
            <c:idx val="1"/>
            <c:bubble3D val="0"/>
            <c:spPr>
              <a:solidFill>
                <a:srgbClr val="C0504D"/>
              </a:solidFill>
              <a:ln>
                <a:noFill/>
              </a:ln>
            </c:spPr>
            <c:extLst>
              <c:ext xmlns:c16="http://schemas.microsoft.com/office/drawing/2014/chart" uri="{C3380CC4-5D6E-409C-BE32-E72D297353CC}">
                <c16:uniqueId val="{00000003-5D0B-4360-9236-48418DD055A3}"/>
              </c:ext>
            </c:extLst>
          </c:dPt>
          <c:dLbls>
            <c:spPr>
              <a:noFill/>
              <a:ln>
                <a:noFill/>
              </a:ln>
              <a:effectLst/>
            </c:spPr>
            <c:dLblPos val="outEnd"/>
            <c:showLegendKey val="0"/>
            <c:showVal val="0"/>
            <c:showCatName val="1"/>
            <c:showSerName val="0"/>
            <c:showPercent val="1"/>
            <c:showBubbleSize val="1"/>
            <c:showLeaderLines val="0"/>
            <c:extLst>
              <c:ext xmlns:c15="http://schemas.microsoft.com/office/drawing/2012/chart" uri="{CE6537A1-D6FC-4f65-9D91-7224C49458BB}"/>
            </c:extLst>
          </c:dLbls>
          <c:cat>
            <c:strRef>
              <c:f>'NIVEL DE CUMPLIMIENTO'!$A$3:$A$4</c:f>
              <c:strCache>
                <c:ptCount val="2"/>
                <c:pt idx="0">
                  <c:v> CUMPLIDOS</c:v>
                </c:pt>
                <c:pt idx="1">
                  <c:v>NO CUMPLIDOS</c:v>
                </c:pt>
              </c:strCache>
            </c:strRef>
          </c:cat>
          <c:val>
            <c:numRef>
              <c:f>'NIVEL DE CUMPLIMIENTO'!$B$3:$B$4</c:f>
              <c:numCache>
                <c:formatCode>General</c:formatCode>
                <c:ptCount val="2"/>
                <c:pt idx="0">
                  <c:v>115</c:v>
                </c:pt>
                <c:pt idx="1">
                  <c:v>0</c:v>
                </c:pt>
              </c:numCache>
            </c:numRef>
          </c:val>
          <c:extLst>
            <c:ext xmlns:c16="http://schemas.microsoft.com/office/drawing/2014/chart" uri="{C3380CC4-5D6E-409C-BE32-E72D297353CC}">
              <c16:uniqueId val="{00000004-5D0B-4360-9236-48418DD055A3}"/>
            </c:ext>
          </c:extLst>
        </c:ser>
        <c:dLbls>
          <c:showLegendKey val="0"/>
          <c:showVal val="0"/>
          <c:showCatName val="0"/>
          <c:showSerName val="0"/>
          <c:showPercent val="0"/>
          <c:showBubbleSize val="0"/>
          <c:showLeaderLines val="0"/>
        </c:dLbls>
      </c:pie3DChart>
    </c:plotArea>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xdr:row>
      <xdr:rowOff>0</xdr:rowOff>
    </xdr:from>
    <xdr:to>
      <xdr:col>6</xdr:col>
      <xdr:colOff>218880</xdr:colOff>
      <xdr:row>24</xdr:row>
      <xdr:rowOff>1227600</xdr:rowOff>
    </xdr:to>
    <xdr:sp macro="" textlink="">
      <xdr:nvSpPr>
        <xdr:cNvPr id="2" name="CustomShape 1" hidden="1">
          <a:extLst>
            <a:ext uri="{FF2B5EF4-FFF2-40B4-BE49-F238E27FC236}">
              <a16:creationId xmlns:a16="http://schemas.microsoft.com/office/drawing/2014/main" id="{00000000-0008-0000-0000-000002000000}"/>
            </a:ext>
          </a:extLst>
        </xdr:cNvPr>
        <xdr:cNvSpPr/>
      </xdr:nvSpPr>
      <xdr:spPr>
        <a:xfrm>
          <a:off x="0" y="1333440"/>
          <a:ext cx="7813800" cy="2204928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4</xdr:row>
      <xdr:rowOff>0</xdr:rowOff>
    </xdr:from>
    <xdr:to>
      <xdr:col>6</xdr:col>
      <xdr:colOff>218880</xdr:colOff>
      <xdr:row>24</xdr:row>
      <xdr:rowOff>1227600</xdr:rowOff>
    </xdr:to>
    <xdr:sp macro="" textlink="">
      <xdr:nvSpPr>
        <xdr:cNvPr id="3" name="CustomShape 1" hidden="1">
          <a:extLst>
            <a:ext uri="{FF2B5EF4-FFF2-40B4-BE49-F238E27FC236}">
              <a16:creationId xmlns:a16="http://schemas.microsoft.com/office/drawing/2014/main" id="{00000000-0008-0000-0000-000003000000}"/>
            </a:ext>
          </a:extLst>
        </xdr:cNvPr>
        <xdr:cNvSpPr/>
      </xdr:nvSpPr>
      <xdr:spPr>
        <a:xfrm>
          <a:off x="0" y="1333440"/>
          <a:ext cx="7813800" cy="2204928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4</xdr:row>
      <xdr:rowOff>0</xdr:rowOff>
    </xdr:from>
    <xdr:to>
      <xdr:col>6</xdr:col>
      <xdr:colOff>218880</xdr:colOff>
      <xdr:row>24</xdr:row>
      <xdr:rowOff>1227600</xdr:rowOff>
    </xdr:to>
    <xdr:sp macro="" textlink="">
      <xdr:nvSpPr>
        <xdr:cNvPr id="4" name="CustomShape 1" hidden="1">
          <a:extLst>
            <a:ext uri="{FF2B5EF4-FFF2-40B4-BE49-F238E27FC236}">
              <a16:creationId xmlns:a16="http://schemas.microsoft.com/office/drawing/2014/main" id="{00000000-0008-0000-0000-000004000000}"/>
            </a:ext>
          </a:extLst>
        </xdr:cNvPr>
        <xdr:cNvSpPr/>
      </xdr:nvSpPr>
      <xdr:spPr>
        <a:xfrm>
          <a:off x="0" y="1333440"/>
          <a:ext cx="7813800" cy="2204928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3</xdr:col>
      <xdr:colOff>275040</xdr:colOff>
      <xdr:row>3</xdr:row>
      <xdr:rowOff>111600</xdr:rowOff>
    </xdr:to>
    <xdr:pic>
      <xdr:nvPicPr>
        <xdr:cNvPr id="5" name="Imagen 4">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1"/>
        <a:stretch/>
      </xdr:blipFill>
      <xdr:spPr>
        <a:xfrm>
          <a:off x="0" y="0"/>
          <a:ext cx="3462480" cy="1111680"/>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391320</xdr:colOff>
      <xdr:row>0</xdr:row>
      <xdr:rowOff>185760</xdr:rowOff>
    </xdr:from>
    <xdr:to>
      <xdr:col>8</xdr:col>
      <xdr:colOff>398160</xdr:colOff>
      <xdr:row>11</xdr:row>
      <xdr:rowOff>16920</xdr:rowOff>
    </xdr:to>
    <xdr:graphicFrame macro="">
      <xdr:nvGraphicFramePr>
        <xdr:cNvPr id="4" name="Gráfico 1">
          <a:extLst>
            <a:ext uri="{FF2B5EF4-FFF2-40B4-BE49-F238E27FC236}">
              <a16:creationId xmlns:a16="http://schemas.microsoft.com/office/drawing/2014/main" id="{00000000-0008-0000-01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A2:B5" totalsRowShown="0">
  <autoFilter ref="A2:B5" xr:uid="{00000000-0009-0000-0100-000001000000}"/>
  <tableColumns count="2">
    <tableColumn id="1" xr3:uid="{00000000-0010-0000-0000-000001000000}" name="CRITERIOS   "/>
    <tableColumn id="2" xr3:uid="{00000000-0010-0000-0000-000002000000}" name="TOTAL"/>
  </tableColumns>
  <tableStyleInfo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tunjuelito.gov.co/transparencia/presupuesto/estados-financieros" TargetMode="External"/><Relationship Id="rId21" Type="http://schemas.openxmlformats.org/officeDocument/2006/relationships/hyperlink" Target="http://www.gobiernobogota.gov.co/sgdapp/?q=normas&amp;field_normo_clasificacion_value=All&amp;field_normo_dependencia_value=20&amp;field_normo_descripcion_value=&amp;field_normo_fecha_value=&amp;title=" TargetMode="External"/><Relationship Id="rId42" Type="http://schemas.openxmlformats.org/officeDocument/2006/relationships/hyperlink" Target="http://www.tunjuelito.gov.co/transparencia/contratacion/plan-anual-adquisiciones" TargetMode="External"/><Relationship Id="rId47" Type="http://schemas.openxmlformats.org/officeDocument/2006/relationships/hyperlink" Target="http://www.gobiernobogota.gov.co/transparencia/instrumentos-gestion-informacion-publica/gestion-documental/105-programa-gestion" TargetMode="External"/><Relationship Id="rId63" Type="http://schemas.openxmlformats.org/officeDocument/2006/relationships/hyperlink" Target="http://www.tunjuelito.gov.co/transparencia/planeacion/plan-gasto-publico" TargetMode="External"/><Relationship Id="rId68" Type="http://schemas.openxmlformats.org/officeDocument/2006/relationships/hyperlink" Target="http://www.tunjuelito.gov.co/transparencia/planeacion/programas-proyectos" TargetMode="External"/><Relationship Id="rId7" Type="http://schemas.openxmlformats.org/officeDocument/2006/relationships/hyperlink" Target="http://www.tunjuelito.gov.co/transparencia/informacion-interes/publicaciones" TargetMode="External"/><Relationship Id="rId71" Type="http://schemas.openxmlformats.org/officeDocument/2006/relationships/drawing" Target="../drawings/drawing1.xml"/><Relationship Id="rId2" Type="http://schemas.openxmlformats.org/officeDocument/2006/relationships/hyperlink" Target="http://www.tunjuelito.gov.co/transparencia/atencion-ciudadano/sede-principal" TargetMode="External"/><Relationship Id="rId16" Type="http://schemas.openxmlformats.org/officeDocument/2006/relationships/hyperlink" Target="http://gaia.gobiernobogota.gov.co/content/sistema-integrado-de-gesti&#243;n-sdg" TargetMode="External"/><Relationship Id="rId29" Type="http://schemas.openxmlformats.org/officeDocument/2006/relationships/hyperlink" Target="http://www.gobiernobogota.gov.co/transparencia/planeacion/participacion-ciudadana" TargetMode="External"/><Relationship Id="rId11" Type="http://schemas.openxmlformats.org/officeDocument/2006/relationships/hyperlink" Target="http://www.tunjuelito.gov.co/todas-las-noticias" TargetMode="External"/><Relationship Id="rId24" Type="http://schemas.openxmlformats.org/officeDocument/2006/relationships/hyperlink" Target="http://www.tunjuelito.gov.co/transparencia/presupuesto/ejecucion-presupuestal" TargetMode="External"/><Relationship Id="rId32" Type="http://schemas.openxmlformats.org/officeDocument/2006/relationships/hyperlink" Target="http://www.gobiernobogota.gov.co/transparencia/control/informes-gestion-evaluacion-auditoria-sdg?field_contro_fecha_de_expedici_n_value%5Bvalue%5D%5Byear%5D=&amp;field_control_tipo_infor_gestion_tid=73" TargetMode="External"/><Relationship Id="rId37" Type="http://schemas.openxmlformats.org/officeDocument/2006/relationships/hyperlink" Target="http://www.tunjuelito.gov.co/transparencia/control/planes-mejoramiento" TargetMode="External"/><Relationship Id="rId40" Type="http://schemas.openxmlformats.org/officeDocument/2006/relationships/hyperlink" Target="http://www.gobiernobogota.gov.co/transparencia/control/defensa-judicial/defensa-judicial" TargetMode="External"/><Relationship Id="rId45" Type="http://schemas.openxmlformats.org/officeDocument/2006/relationships/hyperlink" Target="http://www.gobiernobogota.gov.co/node/28" TargetMode="External"/><Relationship Id="rId53" Type="http://schemas.openxmlformats.org/officeDocument/2006/relationships/hyperlink" Target="http://www.tunjuelito.gov.co/transparencia/instrumentos-gestion-informacion-publica/Informe-pqr-denuncias-solicitudes" TargetMode="External"/><Relationship Id="rId58" Type="http://schemas.openxmlformats.org/officeDocument/2006/relationships/hyperlink" Target="http://tunjuelito.gov.co/transparencia/planeacion/planes/proyecto-acuerdo-plan-desarrollo-local-2021-2024-radicado-la-jal-0" TargetMode="External"/><Relationship Id="rId66" Type="http://schemas.openxmlformats.org/officeDocument/2006/relationships/hyperlink" Target="http://www.tunjuelito.gov.co/transparencia/contratacion/informacion_contractual" TargetMode="External"/><Relationship Id="rId5" Type="http://schemas.openxmlformats.org/officeDocument/2006/relationships/hyperlink" Target="http://www.tunjuelito.gov.co/transparencia/atencion-ciudadano/sedes" TargetMode="External"/><Relationship Id="rId61" Type="http://schemas.openxmlformats.org/officeDocument/2006/relationships/hyperlink" Target="http://www.gobiernobogota.gov.co/transparencia/atencion-ciudadano/pol%C3%ADticas-seguridad-la-informaci%C3%B3n-y-protecci%C3%B3n-datos-pesonales" TargetMode="External"/><Relationship Id="rId19" Type="http://schemas.openxmlformats.org/officeDocument/2006/relationships/hyperlink" Target="http://www.tunjuelito.gov.co/transparencia/organizacion/directorio-agremiaciones-asociaciones-y-otros-grupos-interes" TargetMode="External"/><Relationship Id="rId14" Type="http://schemas.openxmlformats.org/officeDocument/2006/relationships/hyperlink" Target="http://www.tunjuelito.gov.co/transparencia/organizacion/quienes-somos" TargetMode="External"/><Relationship Id="rId22" Type="http://schemas.openxmlformats.org/officeDocument/2006/relationships/hyperlink" Target="http://www.tunjuelito.gov.co/transparencia/presupuesto/general" TargetMode="External"/><Relationship Id="rId27" Type="http://schemas.openxmlformats.org/officeDocument/2006/relationships/hyperlink" Target="http://www.tunjuelito.gov.co/transparencia/planeacion/planes" TargetMode="External"/><Relationship Id="rId30" Type="http://schemas.openxmlformats.org/officeDocument/2006/relationships/hyperlink" Target="http://tunjuelito.gov.co/transparencia/planeacion/informes-empalme" TargetMode="External"/><Relationship Id="rId35" Type="http://schemas.openxmlformats.org/officeDocument/2006/relationships/hyperlink" Target="http://www.gobiernobogota.gov.co/transparencia/control/reportes-control-interno-sgd" TargetMode="External"/><Relationship Id="rId43" Type="http://schemas.openxmlformats.org/officeDocument/2006/relationships/hyperlink" Target="http://www.tunjuelito.gov.co/transparencia/tramites-servicios" TargetMode="External"/><Relationship Id="rId48" Type="http://schemas.openxmlformats.org/officeDocument/2006/relationships/hyperlink" Target="http://www.gobiernobogota.gov.co/contenidos/tablas-retencion-documetal-la-secretaria-distriral-gobierno" TargetMode="External"/><Relationship Id="rId56" Type="http://schemas.openxmlformats.org/officeDocument/2006/relationships/hyperlink" Target="http://www.tunjuelito.gov.co/transparencia/instrumentos-gestion-informacion-publica/Informe-pqr-denuncias-solicitudes" TargetMode="External"/><Relationship Id="rId64" Type="http://schemas.openxmlformats.org/officeDocument/2006/relationships/hyperlink" Target="https://www.secop.gov.co/CO1BusinessLine/App/AnnualPurchasingPlanEdit/View?Id=115897" TargetMode="External"/><Relationship Id="rId69" Type="http://schemas.openxmlformats.org/officeDocument/2006/relationships/hyperlink" Target="http://www.tunjuelito.gov.co/transparencia/contratacion/ejecucion_contratos" TargetMode="External"/><Relationship Id="rId8" Type="http://schemas.openxmlformats.org/officeDocument/2006/relationships/hyperlink" Target="http://www.tunjuelito.gov.co/transparencia/informacion-interes/convocatorias" TargetMode="External"/><Relationship Id="rId51" Type="http://schemas.openxmlformats.org/officeDocument/2006/relationships/hyperlink" Target="http://www.tunjuelito.gov.co/transparencia/instrumentos-gestion-informacion-publica/Informe-pqr-denuncias-solicitudes" TargetMode="External"/><Relationship Id="rId3" Type="http://schemas.openxmlformats.org/officeDocument/2006/relationships/hyperlink" Target="http://www.tunjuelito/" TargetMode="External"/><Relationship Id="rId12" Type="http://schemas.openxmlformats.org/officeDocument/2006/relationships/hyperlink" Target="http://www.tunjuelito.gov.co/calendario/month" TargetMode="External"/><Relationship Id="rId17" Type="http://schemas.openxmlformats.org/officeDocument/2006/relationships/hyperlink" Target="http://www.tunjuelito.gov.co/transparencia/organizacion/directorio-informacion-servidores-publicos-empleados-y-contratistas" TargetMode="External"/><Relationship Id="rId25" Type="http://schemas.openxmlformats.org/officeDocument/2006/relationships/hyperlink" Target="http://www.tunjuelito.gov.co/transparencia/presupuesto/general" TargetMode="External"/><Relationship Id="rId33" Type="http://schemas.openxmlformats.org/officeDocument/2006/relationships/hyperlink" Target="http://www.gobiernobogota.gov.co/rendicion-de-cuentas/" TargetMode="External"/><Relationship Id="rId38" Type="http://schemas.openxmlformats.org/officeDocument/2006/relationships/hyperlink" Target="http://www.gobiernobogota.gov.co/transparencia/control/entes-control-vigilancia-mecanismos-supervision" TargetMode="External"/><Relationship Id="rId46" Type="http://schemas.openxmlformats.org/officeDocument/2006/relationships/hyperlink" Target="http://www.tunjuelito.gov.co/transparencia/instrumentos-gestion-informacion-publica/relacionados-informacion" TargetMode="External"/><Relationship Id="rId59" Type="http://schemas.openxmlformats.org/officeDocument/2006/relationships/hyperlink" Target="http://www.tunjuelito.gov.co/mi-localidad/conociendo-mi-localidad/alcalde-local" TargetMode="External"/><Relationship Id="rId67" Type="http://schemas.openxmlformats.org/officeDocument/2006/relationships/hyperlink" Target="http://www.gobiernobogota.gov.co/contenidos/oficina-asesora-comunicaciones/gobierno-ninos" TargetMode="External"/><Relationship Id="rId20" Type="http://schemas.openxmlformats.org/officeDocument/2006/relationships/hyperlink" Target="http://www.gobiernobogota.gov.co/transparencia/organizacion/ofertas-empleo-0" TargetMode="External"/><Relationship Id="rId41" Type="http://schemas.openxmlformats.org/officeDocument/2006/relationships/hyperlink" Target="http://www.gobiernobogota.gov.co/transparencia/contratacion/manual_contrataciones" TargetMode="External"/><Relationship Id="rId54" Type="http://schemas.openxmlformats.org/officeDocument/2006/relationships/hyperlink" Target="http://www.tunjuelito.gov.co/transparencia/control/planes-mejoramiento" TargetMode="External"/><Relationship Id="rId62" Type="http://schemas.openxmlformats.org/officeDocument/2006/relationships/hyperlink" Target="http://www.tunjuelito.gov.co/transparencia/organizacion/organigrama" TargetMode="External"/><Relationship Id="rId70" Type="http://schemas.openxmlformats.org/officeDocument/2006/relationships/printerSettings" Target="../printerSettings/printerSettings1.bin"/><Relationship Id="rId1" Type="http://schemas.openxmlformats.org/officeDocument/2006/relationships/hyperlink" Target="http://www.tunjuelito.gov.co/transparencia" TargetMode="External"/><Relationship Id="rId6" Type="http://schemas.openxmlformats.org/officeDocument/2006/relationships/hyperlink" Target="mailto:notifica.judicial@gobiernobogota.gov.co" TargetMode="External"/><Relationship Id="rId15" Type="http://schemas.openxmlformats.org/officeDocument/2006/relationships/hyperlink" Target="http://www.tunjuelito.gov.co/transparencia/organizacion/funciones-y-deberes" TargetMode="External"/><Relationship Id="rId23" Type="http://schemas.openxmlformats.org/officeDocument/2006/relationships/hyperlink" Target="http://www.tunjuelito.gov.co/transparencia/presupuesto/ejecucion-presupuestal" TargetMode="External"/><Relationship Id="rId28" Type="http://schemas.openxmlformats.org/officeDocument/2006/relationships/hyperlink" Target="http://www.tunjuelito.gov.co/transparencia/planeacion/metas-objetivos-indicadores" TargetMode="External"/><Relationship Id="rId36" Type="http://schemas.openxmlformats.org/officeDocument/2006/relationships/hyperlink" Target="http://www.gobiernobogota.gov.co/transparencia/control/reportes-control-interno-sgd" TargetMode="External"/><Relationship Id="rId49" Type="http://schemas.openxmlformats.org/officeDocument/2006/relationships/hyperlink" Target="http://www.tunjuelito.gov.co/transparencia/instrumentos-gestion-informacion-publica/relacionados-la-informacion/108-costos" TargetMode="External"/><Relationship Id="rId57" Type="http://schemas.openxmlformats.org/officeDocument/2006/relationships/hyperlink" Target="http://www.tunjuelito.gov.co/transparencia/instrumentos-gestion-informacion-publica/Informe-pqr-denuncias-solicitudes" TargetMode="External"/><Relationship Id="rId10" Type="http://schemas.openxmlformats.org/officeDocument/2006/relationships/hyperlink" Target="http://www.tunjuelito.gov.co/transparencia/informacion-interes/glosario" TargetMode="External"/><Relationship Id="rId31" Type="http://schemas.openxmlformats.org/officeDocument/2006/relationships/hyperlink" Target="http://www.gobiernobogota.gov.co/transparencia/control/informes-gestion-evaluacion-auditoria-sdg" TargetMode="External"/><Relationship Id="rId44" Type="http://schemas.openxmlformats.org/officeDocument/2006/relationships/hyperlink" Target="http://www.gobiernobogota.gov.co/transparencia/instrumentos-gestion-informacion-publica/relacionados-la-informacion/102-registro" TargetMode="External"/><Relationship Id="rId52" Type="http://schemas.openxmlformats.org/officeDocument/2006/relationships/hyperlink" Target="http://www.tunjuelito.gov.co/transparencia/instrumentos-gestion-informacion-publica/Informe-pqr-denuncias-solicitudes" TargetMode="External"/><Relationship Id="rId60" Type="http://schemas.openxmlformats.org/officeDocument/2006/relationships/hyperlink" Target="http://www.gobiernobogota.gov.co/content/datos-abiertos" TargetMode="External"/><Relationship Id="rId65" Type="http://schemas.openxmlformats.org/officeDocument/2006/relationships/hyperlink" Target="http://www.tunjuelito.gov.co/tabla_archivos/107-registro-publicaciones" TargetMode="External"/><Relationship Id="rId4" Type="http://schemas.openxmlformats.org/officeDocument/2006/relationships/hyperlink" Target="http://www.tunjuelito.gov.co/govi-sdqs/crear" TargetMode="External"/><Relationship Id="rId9" Type="http://schemas.openxmlformats.org/officeDocument/2006/relationships/hyperlink" Target="http://www.tunjuelito.gov.co/transparencia/informacion-interes/faqs" TargetMode="External"/><Relationship Id="rId13" Type="http://schemas.openxmlformats.org/officeDocument/2006/relationships/hyperlink" Target="http://www.tunjuelito.gov.co/transparencia/informacion-interes/informacion-adicional" TargetMode="External"/><Relationship Id="rId18" Type="http://schemas.openxmlformats.org/officeDocument/2006/relationships/hyperlink" Target="http://www.tunjuelito.gov.co/transparencia/organizacion/directorio-entidades" TargetMode="External"/><Relationship Id="rId39" Type="http://schemas.openxmlformats.org/officeDocument/2006/relationships/hyperlink" Target="http://www.tunjuelito.gov.co/transparencia/control/informacion-poblacion-vulnerable" TargetMode="External"/><Relationship Id="rId34" Type="http://schemas.openxmlformats.org/officeDocument/2006/relationships/hyperlink" Target="http://www.gobiernobogota.gov.co/transparencia/control/informes-gestion-evaluacion-auditoria-sdg?field_contro_fecha_de_expedici_n_value%5Bvalue%5D%5Byear%5D=&amp;field_control_tipo_infor_gestion_tid=75" TargetMode="External"/><Relationship Id="rId50" Type="http://schemas.openxmlformats.org/officeDocument/2006/relationships/hyperlink" Target="http://www.tunjuelito.gov.co/transparencia/instrumentos-gestion-informacion-publica/Informe-pqr-denuncias-solicitudes" TargetMode="External"/><Relationship Id="rId55" Type="http://schemas.openxmlformats.org/officeDocument/2006/relationships/hyperlink" Target="http://www.tunjuelito.gov.co/transparencia/instrumentos-gestion-informacion-publica/Informe-pqr-denuncias-solicitudes"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JX181"/>
  <sheetViews>
    <sheetView showGridLines="0" tabSelected="1" topLeftCell="J121" zoomScale="140" zoomScaleNormal="140" workbookViewId="0">
      <selection activeCell="M122" sqref="M122"/>
    </sheetView>
  </sheetViews>
  <sheetFormatPr baseColWidth="10" defaultColWidth="9.1640625" defaultRowHeight="15"/>
  <cols>
    <col min="1" max="1" width="13.6640625" style="1" customWidth="1"/>
    <col min="2" max="2" width="18.83203125" style="2" customWidth="1"/>
    <col min="3" max="3" width="3.33203125" style="3" customWidth="1"/>
    <col min="4" max="4" width="49.5" style="4" customWidth="1"/>
    <col min="5" max="5" width="35.5" style="5" hidden="1" customWidth="1"/>
    <col min="6" max="6" width="22" style="6" hidden="1" customWidth="1"/>
    <col min="7" max="7" width="51" style="7" customWidth="1"/>
    <col min="8" max="8" width="17.33203125" style="3" customWidth="1"/>
    <col min="9" max="9" width="14.33203125" style="3" hidden="1" customWidth="1"/>
    <col min="10" max="10" width="28" style="8" customWidth="1"/>
    <col min="11" max="11" width="15.83203125" style="1" customWidth="1"/>
    <col min="12" max="12" width="7" style="1" hidden="1" customWidth="1"/>
    <col min="13" max="13" width="114.33203125" style="9" customWidth="1"/>
    <col min="14" max="960" width="11.5" style="6"/>
    <col min="961" max="963" width="11.5"/>
    <col min="964" max="1025" width="9.1640625" customWidth="1"/>
  </cols>
  <sheetData>
    <row r="1" spans="1:13" ht="27.75" customHeight="1">
      <c r="A1" s="197" t="s">
        <v>0</v>
      </c>
      <c r="B1" s="197"/>
      <c r="C1" s="197"/>
      <c r="D1" s="197"/>
      <c r="E1" s="197"/>
      <c r="F1" s="197"/>
      <c r="G1" s="197"/>
      <c r="H1" s="197"/>
      <c r="I1" s="197"/>
      <c r="J1" s="197"/>
      <c r="K1" s="197"/>
      <c r="L1" s="197"/>
      <c r="M1" s="197"/>
    </row>
    <row r="2" spans="1:13" ht="30">
      <c r="A2" s="197" t="s">
        <v>1</v>
      </c>
      <c r="B2" s="197"/>
      <c r="C2" s="197"/>
      <c r="D2" s="197"/>
      <c r="E2" s="197"/>
      <c r="F2" s="197"/>
      <c r="G2" s="197"/>
      <c r="H2" s="197"/>
      <c r="I2" s="197"/>
      <c r="J2" s="197"/>
      <c r="K2" s="197"/>
      <c r="L2" s="197"/>
      <c r="M2" s="197"/>
    </row>
    <row r="3" spans="1:13" ht="21">
      <c r="A3" s="198" t="s">
        <v>2</v>
      </c>
      <c r="B3" s="198"/>
      <c r="C3" s="198"/>
      <c r="D3" s="198"/>
      <c r="E3" s="198"/>
      <c r="F3" s="198"/>
      <c r="G3" s="198"/>
      <c r="H3" s="198"/>
      <c r="I3" s="198"/>
      <c r="J3" s="198"/>
      <c r="K3" s="198"/>
      <c r="L3" s="198"/>
      <c r="M3" s="198"/>
    </row>
    <row r="4" spans="1:13" ht="26">
      <c r="A4" s="199" t="s">
        <v>467</v>
      </c>
      <c r="B4" s="199"/>
      <c r="C4" s="199"/>
      <c r="D4" s="199"/>
      <c r="E4" s="199"/>
      <c r="F4" s="199"/>
      <c r="G4" s="199"/>
      <c r="H4" s="199"/>
      <c r="I4" s="199"/>
      <c r="J4" s="199"/>
      <c r="K4" s="199"/>
      <c r="L4" s="199"/>
      <c r="M4" s="199"/>
    </row>
    <row r="5" spans="1:13" ht="30" customHeight="1">
      <c r="A5" s="200" t="s">
        <v>3</v>
      </c>
      <c r="B5" s="200"/>
      <c r="C5" s="200"/>
      <c r="D5" s="200"/>
      <c r="E5" s="200"/>
      <c r="F5" s="10" t="s">
        <v>4</v>
      </c>
      <c r="G5" s="200" t="s">
        <v>5</v>
      </c>
      <c r="H5" s="200" t="s">
        <v>6</v>
      </c>
      <c r="I5" s="201" t="s">
        <v>7</v>
      </c>
      <c r="J5" s="200" t="s">
        <v>8</v>
      </c>
      <c r="K5" s="11" t="s">
        <v>9</v>
      </c>
      <c r="L5" s="12"/>
      <c r="M5" s="10" t="s">
        <v>10</v>
      </c>
    </row>
    <row r="6" spans="1:13" s="14" customFormat="1" ht="84" customHeight="1">
      <c r="A6" s="11" t="s">
        <v>11</v>
      </c>
      <c r="B6" s="13"/>
      <c r="C6" s="200" t="s">
        <v>12</v>
      </c>
      <c r="D6" s="200"/>
      <c r="E6" s="10" t="s">
        <v>13</v>
      </c>
      <c r="F6" s="10"/>
      <c r="G6" s="200"/>
      <c r="H6" s="200"/>
      <c r="I6" s="201"/>
      <c r="J6" s="200"/>
      <c r="K6" s="200" t="s">
        <v>14</v>
      </c>
      <c r="L6" s="200"/>
      <c r="M6" s="10" t="s">
        <v>15</v>
      </c>
    </row>
    <row r="7" spans="1:13" s="17" customFormat="1" ht="9.75" customHeight="1">
      <c r="A7" s="116"/>
      <c r="B7" s="117"/>
      <c r="C7" s="117"/>
      <c r="D7" s="117"/>
      <c r="E7" s="117"/>
      <c r="F7" s="117"/>
      <c r="G7" s="117"/>
      <c r="H7" s="117"/>
      <c r="I7" s="117"/>
      <c r="J7" s="117"/>
      <c r="K7" s="117"/>
      <c r="L7" s="117"/>
      <c r="M7" s="15"/>
    </row>
    <row r="8" spans="1:13" ht="80.25" customHeight="1">
      <c r="A8" s="202" t="s">
        <v>16</v>
      </c>
      <c r="B8" s="202"/>
      <c r="C8" s="202"/>
      <c r="D8" s="202"/>
      <c r="E8" s="202"/>
      <c r="F8" s="19" t="s">
        <v>17</v>
      </c>
      <c r="G8" s="148" t="s">
        <v>18</v>
      </c>
      <c r="H8" s="19" t="s">
        <v>19</v>
      </c>
      <c r="I8" s="202" t="s">
        <v>20</v>
      </c>
      <c r="J8" s="18"/>
      <c r="K8" s="20" t="s">
        <v>21</v>
      </c>
      <c r="L8" s="16">
        <f t="shared" ref="L8:L35" si="0">IF(K8="Si",1,IF(K8="No",0,"error"))</f>
        <v>1</v>
      </c>
      <c r="M8" s="21" t="s">
        <v>423</v>
      </c>
    </row>
    <row r="9" spans="1:13" ht="45" customHeight="1">
      <c r="A9" s="203" t="s">
        <v>22</v>
      </c>
      <c r="B9" s="202" t="s">
        <v>23</v>
      </c>
      <c r="C9" s="22" t="s">
        <v>24</v>
      </c>
      <c r="D9" s="23" t="s">
        <v>25</v>
      </c>
      <c r="E9" s="24" t="s">
        <v>26</v>
      </c>
      <c r="F9" s="204" t="s">
        <v>27</v>
      </c>
      <c r="G9" s="205" t="s">
        <v>28</v>
      </c>
      <c r="H9" s="207" t="s">
        <v>20</v>
      </c>
      <c r="I9" s="202"/>
      <c r="J9" s="26" t="s">
        <v>29</v>
      </c>
      <c r="K9" s="20" t="s">
        <v>21</v>
      </c>
      <c r="L9" s="16">
        <f t="shared" si="0"/>
        <v>1</v>
      </c>
      <c r="M9" s="177" t="s">
        <v>481</v>
      </c>
    </row>
    <row r="10" spans="1:13" ht="60.75" customHeight="1">
      <c r="A10" s="203"/>
      <c r="B10" s="202"/>
      <c r="C10" s="22" t="s">
        <v>30</v>
      </c>
      <c r="D10" s="23" t="s">
        <v>31</v>
      </c>
      <c r="E10" s="24" t="s">
        <v>32</v>
      </c>
      <c r="F10" s="204"/>
      <c r="G10" s="206"/>
      <c r="H10" s="207"/>
      <c r="I10" s="202"/>
      <c r="J10" s="26" t="s">
        <v>33</v>
      </c>
      <c r="K10" s="20" t="s">
        <v>21</v>
      </c>
      <c r="L10" s="16">
        <f t="shared" si="0"/>
        <v>1</v>
      </c>
      <c r="M10" s="178"/>
    </row>
    <row r="11" spans="1:13" ht="48.75" customHeight="1">
      <c r="A11" s="203"/>
      <c r="B11" s="202"/>
      <c r="C11" s="22" t="s">
        <v>34</v>
      </c>
      <c r="D11" s="23" t="s">
        <v>35</v>
      </c>
      <c r="E11" s="24"/>
      <c r="F11" s="204"/>
      <c r="G11" s="206"/>
      <c r="H11" s="207"/>
      <c r="I11" s="202"/>
      <c r="J11" s="26" t="s">
        <v>29</v>
      </c>
      <c r="K11" s="20" t="s">
        <v>36</v>
      </c>
      <c r="L11" s="16">
        <f t="shared" si="0"/>
        <v>1</v>
      </c>
      <c r="M11" s="178"/>
    </row>
    <row r="12" spans="1:13" ht="54.75" customHeight="1">
      <c r="A12" s="203"/>
      <c r="B12" s="202"/>
      <c r="C12" s="22" t="s">
        <v>37</v>
      </c>
      <c r="D12" s="23" t="s">
        <v>38</v>
      </c>
      <c r="E12" s="24" t="s">
        <v>39</v>
      </c>
      <c r="F12" s="204"/>
      <c r="G12" s="77" t="s">
        <v>28</v>
      </c>
      <c r="H12" s="207"/>
      <c r="I12" s="202"/>
      <c r="J12" s="26" t="s">
        <v>29</v>
      </c>
      <c r="K12" s="20" t="s">
        <v>36</v>
      </c>
      <c r="L12" s="16">
        <f t="shared" si="0"/>
        <v>1</v>
      </c>
      <c r="M12" s="178"/>
    </row>
    <row r="13" spans="1:13" ht="81" customHeight="1">
      <c r="A13" s="203"/>
      <c r="B13" s="202"/>
      <c r="C13" s="22" t="s">
        <v>40</v>
      </c>
      <c r="D13" s="23" t="s">
        <v>41</v>
      </c>
      <c r="E13" s="24" t="s">
        <v>42</v>
      </c>
      <c r="F13" s="202" t="s">
        <v>27</v>
      </c>
      <c r="G13" s="77" t="s">
        <v>43</v>
      </c>
      <c r="H13" s="207"/>
      <c r="I13" s="202" t="s">
        <v>20</v>
      </c>
      <c r="J13" s="26" t="s">
        <v>29</v>
      </c>
      <c r="K13" s="20" t="s">
        <v>36</v>
      </c>
      <c r="L13" s="16">
        <f t="shared" si="0"/>
        <v>1</v>
      </c>
      <c r="M13" s="179"/>
    </row>
    <row r="14" spans="1:13" ht="66.75" customHeight="1">
      <c r="A14" s="203"/>
      <c r="B14" s="208" t="s">
        <v>44</v>
      </c>
      <c r="C14" s="161" t="s">
        <v>45</v>
      </c>
      <c r="D14" s="118" t="s">
        <v>46</v>
      </c>
      <c r="E14" s="24" t="s">
        <v>47</v>
      </c>
      <c r="F14" s="202"/>
      <c r="G14" s="28" t="s">
        <v>48</v>
      </c>
      <c r="H14" s="207"/>
      <c r="I14" s="202"/>
      <c r="J14" s="26" t="s">
        <v>29</v>
      </c>
      <c r="K14" s="20" t="s">
        <v>36</v>
      </c>
      <c r="L14" s="16">
        <f t="shared" si="0"/>
        <v>1</v>
      </c>
      <c r="M14" s="177" t="s">
        <v>469</v>
      </c>
    </row>
    <row r="15" spans="1:13" ht="66.75" customHeight="1">
      <c r="A15" s="203"/>
      <c r="B15" s="208"/>
      <c r="C15" s="161" t="s">
        <v>45</v>
      </c>
      <c r="D15" s="118" t="s">
        <v>49</v>
      </c>
      <c r="E15" s="209" t="s">
        <v>50</v>
      </c>
      <c r="F15" s="202"/>
      <c r="G15" s="210" t="s">
        <v>51</v>
      </c>
      <c r="H15" s="23" t="s">
        <v>19</v>
      </c>
      <c r="I15" s="202"/>
      <c r="J15" s="23"/>
      <c r="K15" s="20" t="s">
        <v>36</v>
      </c>
      <c r="L15" s="16">
        <f t="shared" si="0"/>
        <v>1</v>
      </c>
      <c r="M15" s="178"/>
    </row>
    <row r="16" spans="1:13" ht="66.75" customHeight="1">
      <c r="A16" s="203"/>
      <c r="B16" s="208"/>
      <c r="C16" s="161" t="s">
        <v>45</v>
      </c>
      <c r="D16" s="118" t="s">
        <v>52</v>
      </c>
      <c r="E16" s="209"/>
      <c r="F16" s="202"/>
      <c r="G16" s="211"/>
      <c r="H16" s="23" t="s">
        <v>19</v>
      </c>
      <c r="I16" s="202"/>
      <c r="J16" s="23"/>
      <c r="K16" s="20" t="s">
        <v>36</v>
      </c>
      <c r="L16" s="29">
        <f t="shared" si="0"/>
        <v>1</v>
      </c>
      <c r="M16" s="178"/>
    </row>
    <row r="17" spans="1:13" ht="92.25" customHeight="1">
      <c r="A17" s="203"/>
      <c r="B17" s="208"/>
      <c r="C17" s="161" t="s">
        <v>45</v>
      </c>
      <c r="D17" s="118" t="s">
        <v>53</v>
      </c>
      <c r="E17" s="24" t="s">
        <v>54</v>
      </c>
      <c r="F17" s="202" t="s">
        <v>55</v>
      </c>
      <c r="G17" s="211"/>
      <c r="H17" s="23" t="s">
        <v>19</v>
      </c>
      <c r="I17" s="202" t="s">
        <v>56</v>
      </c>
      <c r="J17" s="23"/>
      <c r="K17" s="20" t="s">
        <v>36</v>
      </c>
      <c r="L17" s="20">
        <f t="shared" si="0"/>
        <v>1</v>
      </c>
      <c r="M17" s="179"/>
    </row>
    <row r="18" spans="1:13" ht="70.5" customHeight="1">
      <c r="A18" s="203"/>
      <c r="B18" s="209" t="s">
        <v>57</v>
      </c>
      <c r="C18" s="22" t="s">
        <v>45</v>
      </c>
      <c r="D18" s="23" t="s">
        <v>58</v>
      </c>
      <c r="E18" s="24"/>
      <c r="F18" s="202"/>
      <c r="G18" s="210" t="s">
        <v>454</v>
      </c>
      <c r="H18" s="207" t="s">
        <v>59</v>
      </c>
      <c r="I18" s="202"/>
      <c r="J18" s="30" t="s">
        <v>29</v>
      </c>
      <c r="K18" s="20" t="s">
        <v>36</v>
      </c>
      <c r="L18" s="20">
        <f t="shared" si="0"/>
        <v>1</v>
      </c>
      <c r="M18" s="187" t="s">
        <v>424</v>
      </c>
    </row>
    <row r="19" spans="1:13" ht="72" customHeight="1">
      <c r="A19" s="203"/>
      <c r="B19" s="209"/>
      <c r="C19" s="22" t="s">
        <v>45</v>
      </c>
      <c r="D19" s="23" t="s">
        <v>60</v>
      </c>
      <c r="E19" s="23"/>
      <c r="F19" s="202"/>
      <c r="G19" s="211"/>
      <c r="H19" s="207"/>
      <c r="I19" s="202"/>
      <c r="J19" s="26" t="s">
        <v>29</v>
      </c>
      <c r="K19" s="20" t="s">
        <v>36</v>
      </c>
      <c r="L19" s="20">
        <f t="shared" si="0"/>
        <v>1</v>
      </c>
      <c r="M19" s="187"/>
    </row>
    <row r="20" spans="1:13" ht="60.75" customHeight="1">
      <c r="A20" s="203"/>
      <c r="B20" s="209"/>
      <c r="C20" s="22" t="s">
        <v>45</v>
      </c>
      <c r="D20" s="23" t="s">
        <v>61</v>
      </c>
      <c r="E20" s="23"/>
      <c r="F20" s="202"/>
      <c r="G20" s="211"/>
      <c r="H20" s="207"/>
      <c r="I20" s="202"/>
      <c r="J20" s="26" t="s">
        <v>29</v>
      </c>
      <c r="K20" s="20" t="s">
        <v>36</v>
      </c>
      <c r="L20" s="20">
        <f t="shared" si="0"/>
        <v>1</v>
      </c>
      <c r="M20" s="187"/>
    </row>
    <row r="21" spans="1:13" ht="162" customHeight="1">
      <c r="A21" s="203"/>
      <c r="B21" s="209"/>
      <c r="C21" s="22" t="s">
        <v>45</v>
      </c>
      <c r="D21" s="23" t="s">
        <v>62</v>
      </c>
      <c r="E21" s="23"/>
      <c r="F21" s="31" t="s">
        <v>63</v>
      </c>
      <c r="G21" s="211"/>
      <c r="H21" s="207"/>
      <c r="I21" s="31" t="s">
        <v>64</v>
      </c>
      <c r="J21" s="26" t="s">
        <v>29</v>
      </c>
      <c r="K21" s="20" t="s">
        <v>36</v>
      </c>
      <c r="L21" s="29">
        <f t="shared" si="0"/>
        <v>1</v>
      </c>
      <c r="M21" s="188"/>
    </row>
    <row r="22" spans="1:13" ht="131.25" customHeight="1">
      <c r="A22" s="203"/>
      <c r="B22" s="32" t="s">
        <v>65</v>
      </c>
      <c r="C22" s="33" t="s">
        <v>45</v>
      </c>
      <c r="D22" s="21" t="s">
        <v>66</v>
      </c>
      <c r="E22" s="21" t="s">
        <v>67</v>
      </c>
      <c r="F22" s="202" t="s">
        <v>68</v>
      </c>
      <c r="G22" s="125" t="s">
        <v>455</v>
      </c>
      <c r="H22" s="26" t="s">
        <v>69</v>
      </c>
      <c r="I22" s="18" t="s">
        <v>70</v>
      </c>
      <c r="J22" s="26" t="s">
        <v>29</v>
      </c>
      <c r="K22" s="20" t="s">
        <v>36</v>
      </c>
      <c r="L22" s="29">
        <f t="shared" si="0"/>
        <v>1</v>
      </c>
      <c r="M22" s="137" t="s">
        <v>424</v>
      </c>
    </row>
    <row r="23" spans="1:13" ht="89.25" customHeight="1">
      <c r="A23" s="203" t="s">
        <v>71</v>
      </c>
      <c r="B23" s="209" t="s">
        <v>72</v>
      </c>
      <c r="C23" s="22" t="s">
        <v>45</v>
      </c>
      <c r="D23" s="23" t="s">
        <v>73</v>
      </c>
      <c r="E23" s="209" t="s">
        <v>74</v>
      </c>
      <c r="F23" s="202"/>
      <c r="G23" s="212" t="s">
        <v>456</v>
      </c>
      <c r="H23" s="26" t="s">
        <v>69</v>
      </c>
      <c r="I23" s="18" t="s">
        <v>70</v>
      </c>
      <c r="J23" s="26" t="s">
        <v>29</v>
      </c>
      <c r="K23" s="20" t="s">
        <v>21</v>
      </c>
      <c r="L23" s="29">
        <f t="shared" si="0"/>
        <v>1</v>
      </c>
      <c r="M23" s="137" t="s">
        <v>425</v>
      </c>
    </row>
    <row r="24" spans="1:13" ht="267" customHeight="1">
      <c r="A24" s="203"/>
      <c r="B24" s="209"/>
      <c r="C24" s="22" t="s">
        <v>45</v>
      </c>
      <c r="D24" s="22" t="s">
        <v>75</v>
      </c>
      <c r="E24" s="209"/>
      <c r="F24" s="34"/>
      <c r="G24" s="213"/>
      <c r="H24" s="26" t="s">
        <v>76</v>
      </c>
      <c r="I24" s="18" t="s">
        <v>77</v>
      </c>
      <c r="J24" s="26" t="s">
        <v>29</v>
      </c>
      <c r="K24" s="20" t="s">
        <v>187</v>
      </c>
      <c r="L24" s="29">
        <f t="shared" si="0"/>
        <v>1</v>
      </c>
      <c r="M24" s="138" t="s">
        <v>487</v>
      </c>
    </row>
    <row r="25" spans="1:13" ht="110.25" customHeight="1">
      <c r="A25" s="203"/>
      <c r="B25" s="160" t="s">
        <v>78</v>
      </c>
      <c r="C25" s="161" t="s">
        <v>45</v>
      </c>
      <c r="D25" s="118" t="s">
        <v>79</v>
      </c>
      <c r="E25" s="24" t="s">
        <v>80</v>
      </c>
      <c r="F25" s="23"/>
      <c r="G25" s="28" t="s">
        <v>81</v>
      </c>
      <c r="H25" s="18" t="s">
        <v>82</v>
      </c>
      <c r="I25" s="18" t="s">
        <v>77</v>
      </c>
      <c r="J25" s="18"/>
      <c r="K25" s="20" t="s">
        <v>36</v>
      </c>
      <c r="L25" s="29">
        <f t="shared" si="0"/>
        <v>1</v>
      </c>
      <c r="M25" s="135" t="s">
        <v>478</v>
      </c>
    </row>
    <row r="26" spans="1:13" ht="180" customHeight="1">
      <c r="A26" s="203"/>
      <c r="B26" s="160" t="s">
        <v>83</v>
      </c>
      <c r="C26" s="161" t="s">
        <v>45</v>
      </c>
      <c r="D26" s="118" t="s">
        <v>84</v>
      </c>
      <c r="E26" s="158"/>
      <c r="F26" s="159"/>
      <c r="G26" s="119" t="s">
        <v>85</v>
      </c>
      <c r="H26" s="18" t="s">
        <v>19</v>
      </c>
      <c r="I26" s="18" t="s">
        <v>70</v>
      </c>
      <c r="J26" s="18"/>
      <c r="K26" s="20" t="s">
        <v>36</v>
      </c>
      <c r="L26" s="29">
        <f t="shared" si="0"/>
        <v>1</v>
      </c>
      <c r="M26" s="136" t="s">
        <v>488</v>
      </c>
    </row>
    <row r="27" spans="1:13" ht="80">
      <c r="A27" s="203"/>
      <c r="B27" s="24" t="s">
        <v>86</v>
      </c>
      <c r="C27" s="22" t="s">
        <v>45</v>
      </c>
      <c r="D27" s="23" t="s">
        <v>87</v>
      </c>
      <c r="E27" s="24" t="s">
        <v>88</v>
      </c>
      <c r="F27" s="23"/>
      <c r="G27" s="145" t="s">
        <v>89</v>
      </c>
      <c r="H27" s="26" t="s">
        <v>20</v>
      </c>
      <c r="I27" s="18" t="s">
        <v>70</v>
      </c>
      <c r="J27" s="26" t="s">
        <v>29</v>
      </c>
      <c r="K27" s="20" t="s">
        <v>36</v>
      </c>
      <c r="L27" s="29">
        <f t="shared" si="0"/>
        <v>1</v>
      </c>
      <c r="M27" s="136" t="s">
        <v>426</v>
      </c>
    </row>
    <row r="28" spans="1:13" ht="79.5" customHeight="1">
      <c r="A28" s="203"/>
      <c r="B28" s="24" t="s">
        <v>90</v>
      </c>
      <c r="C28" s="22" t="s">
        <v>45</v>
      </c>
      <c r="D28" s="23" t="s">
        <v>91</v>
      </c>
      <c r="E28" s="24"/>
      <c r="F28" s="23"/>
      <c r="G28" s="148" t="s">
        <v>92</v>
      </c>
      <c r="H28" s="26" t="s">
        <v>93</v>
      </c>
      <c r="I28" s="18" t="s">
        <v>77</v>
      </c>
      <c r="J28" s="26" t="s">
        <v>29</v>
      </c>
      <c r="K28" s="20" t="s">
        <v>36</v>
      </c>
      <c r="L28" s="29">
        <f t="shared" si="0"/>
        <v>1</v>
      </c>
      <c r="M28" s="137" t="s">
        <v>426</v>
      </c>
    </row>
    <row r="29" spans="1:13" ht="177" customHeight="1">
      <c r="A29" s="203"/>
      <c r="B29" s="160" t="s">
        <v>94</v>
      </c>
      <c r="C29" s="161" t="s">
        <v>45</v>
      </c>
      <c r="D29" s="118" t="s">
        <v>95</v>
      </c>
      <c r="E29" s="160"/>
      <c r="F29" s="118"/>
      <c r="G29" s="174" t="s">
        <v>437</v>
      </c>
      <c r="H29" s="18" t="s">
        <v>96</v>
      </c>
      <c r="I29" s="18" t="s">
        <v>77</v>
      </c>
      <c r="J29" s="18"/>
      <c r="K29" s="20" t="s">
        <v>36</v>
      </c>
      <c r="L29" s="29">
        <f t="shared" si="0"/>
        <v>1</v>
      </c>
      <c r="M29" s="137" t="s">
        <v>483</v>
      </c>
    </row>
    <row r="30" spans="1:13" ht="64">
      <c r="A30" s="203"/>
      <c r="B30" s="24" t="s">
        <v>97</v>
      </c>
      <c r="C30" s="22" t="s">
        <v>45</v>
      </c>
      <c r="D30" s="23" t="s">
        <v>98</v>
      </c>
      <c r="E30" s="35"/>
      <c r="F30" s="25" t="s">
        <v>99</v>
      </c>
      <c r="G30" s="28" t="s">
        <v>100</v>
      </c>
      <c r="H30" s="18" t="s">
        <v>96</v>
      </c>
      <c r="I30" s="18" t="s">
        <v>77</v>
      </c>
      <c r="J30" s="36"/>
      <c r="K30" s="20" t="s">
        <v>21</v>
      </c>
      <c r="L30" s="29">
        <f t="shared" si="0"/>
        <v>1</v>
      </c>
      <c r="M30" s="139" t="s">
        <v>489</v>
      </c>
    </row>
    <row r="31" spans="1:13" ht="96">
      <c r="A31" s="203"/>
      <c r="B31" s="24" t="s">
        <v>101</v>
      </c>
      <c r="C31" s="22" t="s">
        <v>45</v>
      </c>
      <c r="D31" s="23" t="s">
        <v>102</v>
      </c>
      <c r="E31" s="24"/>
      <c r="F31" s="18" t="s">
        <v>103</v>
      </c>
      <c r="G31" s="156" t="s">
        <v>465</v>
      </c>
      <c r="H31" s="26" t="s">
        <v>104</v>
      </c>
      <c r="I31" s="18" t="s">
        <v>77</v>
      </c>
      <c r="J31" s="26" t="s">
        <v>29</v>
      </c>
      <c r="K31" s="20" t="s">
        <v>36</v>
      </c>
      <c r="L31" s="29">
        <f t="shared" si="0"/>
        <v>1</v>
      </c>
      <c r="M31" s="137" t="s">
        <v>466</v>
      </c>
    </row>
    <row r="32" spans="1:13" ht="169.5" customHeight="1">
      <c r="A32" s="203"/>
      <c r="B32" s="160" t="s">
        <v>105</v>
      </c>
      <c r="C32" s="161" t="s">
        <v>45</v>
      </c>
      <c r="D32" s="118" t="s">
        <v>106</v>
      </c>
      <c r="E32" s="160" t="s">
        <v>107</v>
      </c>
      <c r="F32" s="169"/>
      <c r="G32" s="163" t="s">
        <v>438</v>
      </c>
      <c r="H32" s="26" t="s">
        <v>108</v>
      </c>
      <c r="I32" s="18" t="s">
        <v>108</v>
      </c>
      <c r="J32" s="26" t="s">
        <v>29</v>
      </c>
      <c r="K32" s="20" t="s">
        <v>21</v>
      </c>
      <c r="L32" s="29">
        <f t="shared" si="0"/>
        <v>1</v>
      </c>
      <c r="M32" s="137" t="s">
        <v>479</v>
      </c>
    </row>
    <row r="33" spans="1:16" ht="232.5" customHeight="1">
      <c r="A33" s="203" t="s">
        <v>109</v>
      </c>
      <c r="B33" s="24" t="s">
        <v>110</v>
      </c>
      <c r="C33" s="22" t="s">
        <v>45</v>
      </c>
      <c r="D33" s="23" t="s">
        <v>111</v>
      </c>
      <c r="E33" s="24"/>
      <c r="F33" s="18" t="s">
        <v>27</v>
      </c>
      <c r="G33" s="77" t="s">
        <v>112</v>
      </c>
      <c r="H33" s="26" t="s">
        <v>113</v>
      </c>
      <c r="I33" s="18" t="s">
        <v>70</v>
      </c>
      <c r="J33" s="26" t="s">
        <v>29</v>
      </c>
      <c r="K33" s="20" t="s">
        <v>36</v>
      </c>
      <c r="L33" s="29">
        <f t="shared" si="0"/>
        <v>1</v>
      </c>
      <c r="M33" s="137" t="s">
        <v>457</v>
      </c>
    </row>
    <row r="34" spans="1:16" ht="99" customHeight="1">
      <c r="A34" s="203"/>
      <c r="B34" s="24" t="s">
        <v>114</v>
      </c>
      <c r="C34" s="22" t="s">
        <v>45</v>
      </c>
      <c r="D34" s="23" t="s">
        <v>115</v>
      </c>
      <c r="E34" s="24"/>
      <c r="F34" s="18" t="s">
        <v>116</v>
      </c>
      <c r="G34" s="148" t="s">
        <v>439</v>
      </c>
      <c r="H34" s="26" t="s">
        <v>108</v>
      </c>
      <c r="I34" s="18" t="s">
        <v>108</v>
      </c>
      <c r="J34" s="26" t="s">
        <v>29</v>
      </c>
      <c r="K34" s="20" t="s">
        <v>36</v>
      </c>
      <c r="L34" s="29">
        <f t="shared" si="0"/>
        <v>1</v>
      </c>
      <c r="M34" s="137" t="s">
        <v>427</v>
      </c>
    </row>
    <row r="35" spans="1:16" ht="114" customHeight="1">
      <c r="A35" s="203"/>
      <c r="B35" s="24" t="s">
        <v>117</v>
      </c>
      <c r="C35" s="22" t="s">
        <v>45</v>
      </c>
      <c r="D35" s="23" t="s">
        <v>118</v>
      </c>
      <c r="E35" s="24"/>
      <c r="F35" s="23" t="s">
        <v>27</v>
      </c>
      <c r="G35" s="77" t="s">
        <v>119</v>
      </c>
      <c r="H35" s="37" t="s">
        <v>120</v>
      </c>
      <c r="I35" s="23" t="s">
        <v>121</v>
      </c>
      <c r="J35" s="26" t="s">
        <v>29</v>
      </c>
      <c r="K35" s="20" t="s">
        <v>36</v>
      </c>
      <c r="L35" s="29">
        <f t="shared" si="0"/>
        <v>1</v>
      </c>
      <c r="M35" s="137" t="s">
        <v>428</v>
      </c>
    </row>
    <row r="36" spans="1:16" ht="57" customHeight="1">
      <c r="A36" s="203"/>
      <c r="B36" s="202" t="s">
        <v>122</v>
      </c>
      <c r="C36" s="22" t="s">
        <v>45</v>
      </c>
      <c r="D36" s="23" t="s">
        <v>123</v>
      </c>
      <c r="E36" s="38" t="s">
        <v>124</v>
      </c>
      <c r="F36" s="39"/>
      <c r="G36" s="217" t="s">
        <v>458</v>
      </c>
      <c r="H36" s="207" t="s">
        <v>125</v>
      </c>
      <c r="I36" s="40"/>
      <c r="J36" s="41" t="s">
        <v>29</v>
      </c>
      <c r="K36" s="42" t="s">
        <v>36</v>
      </c>
      <c r="L36" s="29"/>
      <c r="M36" s="186" t="s">
        <v>482</v>
      </c>
      <c r="O36" s="43"/>
      <c r="P36" s="43"/>
    </row>
    <row r="37" spans="1:16" ht="63" customHeight="1">
      <c r="A37" s="203"/>
      <c r="B37" s="202"/>
      <c r="C37" s="22" t="s">
        <v>45</v>
      </c>
      <c r="D37" s="23" t="s">
        <v>126</v>
      </c>
      <c r="E37" s="38"/>
      <c r="F37" s="44"/>
      <c r="G37" s="218"/>
      <c r="H37" s="207"/>
      <c r="I37" s="45"/>
      <c r="J37" s="26" t="s">
        <v>29</v>
      </c>
      <c r="K37" s="20" t="s">
        <v>36</v>
      </c>
      <c r="L37" s="29">
        <f>IF(K37="Si",1,IF(K37="No",0,"error"))</f>
        <v>1</v>
      </c>
      <c r="M37" s="187"/>
      <c r="O37" s="43"/>
      <c r="P37" s="43"/>
    </row>
    <row r="38" spans="1:16" ht="60" customHeight="1">
      <c r="A38" s="203"/>
      <c r="B38" s="202"/>
      <c r="C38" s="22" t="s">
        <v>45</v>
      </c>
      <c r="D38" s="23" t="s">
        <v>127</v>
      </c>
      <c r="E38" s="44"/>
      <c r="F38" s="19" t="s">
        <v>128</v>
      </c>
      <c r="G38" s="219"/>
      <c r="H38" s="207"/>
      <c r="I38" s="19" t="s">
        <v>70</v>
      </c>
      <c r="J38" s="26" t="s">
        <v>29</v>
      </c>
      <c r="K38" s="20" t="s">
        <v>36</v>
      </c>
      <c r="L38" s="20">
        <f>IF(K38="Si",1,IF(K38="No",0,"error"))</f>
        <v>1</v>
      </c>
      <c r="M38" s="188"/>
      <c r="O38" s="43"/>
      <c r="P38" s="43"/>
    </row>
    <row r="39" spans="1:16" ht="54" customHeight="1">
      <c r="A39" s="203"/>
      <c r="B39" s="202" t="s">
        <v>129</v>
      </c>
      <c r="C39" s="18" t="s">
        <v>45</v>
      </c>
      <c r="D39" s="175" t="s">
        <v>130</v>
      </c>
      <c r="E39" s="19" t="s">
        <v>131</v>
      </c>
      <c r="F39" s="46"/>
      <c r="G39" s="191" t="s">
        <v>440</v>
      </c>
      <c r="H39" s="207" t="s">
        <v>132</v>
      </c>
      <c r="I39" s="40"/>
      <c r="J39" s="47" t="s">
        <v>29</v>
      </c>
      <c r="K39" s="20" t="s">
        <v>36</v>
      </c>
      <c r="L39" s="20">
        <v>1</v>
      </c>
      <c r="M39" s="177" t="s">
        <v>480</v>
      </c>
      <c r="N39" s="43"/>
      <c r="O39" s="43"/>
    </row>
    <row r="40" spans="1:16" ht="30" customHeight="1">
      <c r="A40" s="203"/>
      <c r="B40" s="202"/>
      <c r="C40" s="18" t="s">
        <v>45</v>
      </c>
      <c r="D40" s="24" t="s">
        <v>133</v>
      </c>
      <c r="E40" s="46"/>
      <c r="F40" s="46"/>
      <c r="G40" s="214"/>
      <c r="H40" s="207"/>
      <c r="I40" s="40"/>
      <c r="J40" s="30" t="s">
        <v>29</v>
      </c>
      <c r="K40" s="20" t="s">
        <v>36</v>
      </c>
      <c r="L40" s="20">
        <f t="shared" ref="L40:L53" si="1">IF(K40="Si",1,IF(K40="No",0,"error"))</f>
        <v>1</v>
      </c>
      <c r="M40" s="178"/>
      <c r="N40" s="43"/>
      <c r="O40" s="43"/>
    </row>
    <row r="41" spans="1:16" ht="15" customHeight="1">
      <c r="A41" s="203"/>
      <c r="B41" s="202"/>
      <c r="C41" s="18" t="s">
        <v>24</v>
      </c>
      <c r="D41" s="24" t="s">
        <v>134</v>
      </c>
      <c r="E41" s="46"/>
      <c r="F41" s="46"/>
      <c r="G41" s="214"/>
      <c r="H41" s="207"/>
      <c r="I41" s="40"/>
      <c r="J41" s="26" t="s">
        <v>29</v>
      </c>
      <c r="K41" s="20" t="s">
        <v>36</v>
      </c>
      <c r="L41" s="20">
        <f t="shared" si="1"/>
        <v>1</v>
      </c>
      <c r="M41" s="178"/>
      <c r="N41" s="43"/>
      <c r="O41" s="43"/>
    </row>
    <row r="42" spans="1:16" ht="30" customHeight="1">
      <c r="A42" s="203"/>
      <c r="B42" s="202"/>
      <c r="C42" s="18" t="s">
        <v>30</v>
      </c>
      <c r="D42" s="24" t="s">
        <v>135</v>
      </c>
      <c r="E42" s="46"/>
      <c r="F42" s="46"/>
      <c r="G42" s="214"/>
      <c r="H42" s="207"/>
      <c r="I42" s="40"/>
      <c r="J42" s="26" t="s">
        <v>29</v>
      </c>
      <c r="K42" s="20" t="s">
        <v>36</v>
      </c>
      <c r="L42" s="20">
        <f t="shared" si="1"/>
        <v>1</v>
      </c>
      <c r="M42" s="178"/>
      <c r="N42" s="43"/>
      <c r="O42" s="43"/>
      <c r="P42" s="43"/>
    </row>
    <row r="43" spans="1:16" ht="30" customHeight="1">
      <c r="A43" s="203"/>
      <c r="B43" s="202"/>
      <c r="C43" s="18" t="s">
        <v>34</v>
      </c>
      <c r="D43" s="24" t="s">
        <v>136</v>
      </c>
      <c r="E43" s="46"/>
      <c r="F43" s="46"/>
      <c r="G43" s="214"/>
      <c r="H43" s="207"/>
      <c r="I43" s="40"/>
      <c r="J43" s="26" t="s">
        <v>29</v>
      </c>
      <c r="K43" s="20" t="s">
        <v>36</v>
      </c>
      <c r="L43" s="20">
        <f t="shared" si="1"/>
        <v>1</v>
      </c>
      <c r="M43" s="178"/>
      <c r="N43" s="43"/>
      <c r="O43" s="43"/>
      <c r="P43" s="43"/>
    </row>
    <row r="44" spans="1:16" ht="82.5" customHeight="1">
      <c r="A44" s="203"/>
      <c r="B44" s="202"/>
      <c r="C44" s="18" t="s">
        <v>37</v>
      </c>
      <c r="D44" s="24" t="s">
        <v>137</v>
      </c>
      <c r="E44" s="46"/>
      <c r="F44" s="46"/>
      <c r="G44" s="214"/>
      <c r="H44" s="207"/>
      <c r="I44" s="40"/>
      <c r="J44" s="26" t="s">
        <v>29</v>
      </c>
      <c r="K44" s="20" t="s">
        <v>36</v>
      </c>
      <c r="L44" s="20">
        <f t="shared" si="1"/>
        <v>1</v>
      </c>
      <c r="M44" s="178"/>
      <c r="N44" s="43"/>
      <c r="O44" s="43"/>
      <c r="P44" s="43"/>
    </row>
    <row r="45" spans="1:16" ht="42" customHeight="1">
      <c r="A45" s="203"/>
      <c r="B45" s="202"/>
      <c r="C45" s="18" t="s">
        <v>40</v>
      </c>
      <c r="D45" s="24" t="s">
        <v>138</v>
      </c>
      <c r="E45" s="46"/>
      <c r="F45" s="46"/>
      <c r="G45" s="214"/>
      <c r="H45" s="207"/>
      <c r="I45" s="40"/>
      <c r="J45" s="26" t="s">
        <v>29</v>
      </c>
      <c r="K45" s="20" t="s">
        <v>36</v>
      </c>
      <c r="L45" s="20">
        <f t="shared" si="1"/>
        <v>1</v>
      </c>
      <c r="M45" s="178"/>
      <c r="N45" s="43"/>
      <c r="O45" s="43"/>
      <c r="P45" s="43"/>
    </row>
    <row r="46" spans="1:16" ht="31" customHeight="1">
      <c r="A46" s="203"/>
      <c r="B46" s="202"/>
      <c r="C46" s="18" t="s">
        <v>139</v>
      </c>
      <c r="D46" s="24" t="s">
        <v>140</v>
      </c>
      <c r="E46" s="46"/>
      <c r="F46" s="46"/>
      <c r="G46" s="214"/>
      <c r="H46" s="207"/>
      <c r="I46" s="40"/>
      <c r="J46" s="26" t="s">
        <v>29</v>
      </c>
      <c r="K46" s="20" t="s">
        <v>36</v>
      </c>
      <c r="L46" s="20">
        <f t="shared" si="1"/>
        <v>1</v>
      </c>
      <c r="M46" s="178"/>
      <c r="N46" s="43"/>
      <c r="O46" s="43"/>
      <c r="P46" s="43"/>
    </row>
    <row r="47" spans="1:16" ht="30" customHeight="1">
      <c r="A47" s="203"/>
      <c r="B47" s="202"/>
      <c r="C47" s="18" t="s">
        <v>141</v>
      </c>
      <c r="D47" s="24" t="s">
        <v>142</v>
      </c>
      <c r="E47" s="46"/>
      <c r="F47" s="46"/>
      <c r="G47" s="214"/>
      <c r="H47" s="207"/>
      <c r="I47" s="40"/>
      <c r="J47" s="26" t="s">
        <v>29</v>
      </c>
      <c r="K47" s="20" t="s">
        <v>36</v>
      </c>
      <c r="L47" s="20">
        <f t="shared" si="1"/>
        <v>1</v>
      </c>
      <c r="M47" s="178"/>
      <c r="N47" s="43"/>
      <c r="O47" s="43"/>
      <c r="P47" s="43"/>
    </row>
    <row r="48" spans="1:16" ht="30" customHeight="1">
      <c r="A48" s="203"/>
      <c r="B48" s="202"/>
      <c r="C48" s="18" t="s">
        <v>143</v>
      </c>
      <c r="D48" s="24" t="s">
        <v>144</v>
      </c>
      <c r="E48" s="46"/>
      <c r="F48" s="46"/>
      <c r="G48" s="214"/>
      <c r="H48" s="207"/>
      <c r="I48" s="40"/>
      <c r="J48" s="26" t="s">
        <v>29</v>
      </c>
      <c r="K48" s="20" t="s">
        <v>36</v>
      </c>
      <c r="L48" s="20">
        <f t="shared" si="1"/>
        <v>1</v>
      </c>
      <c r="M48" s="178"/>
      <c r="N48" s="43"/>
      <c r="O48" s="43"/>
      <c r="P48" s="43"/>
    </row>
    <row r="49" spans="1:16" ht="91.5" customHeight="1">
      <c r="A49" s="203"/>
      <c r="B49" s="202"/>
      <c r="C49" s="18" t="s">
        <v>145</v>
      </c>
      <c r="D49" s="24" t="s">
        <v>146</v>
      </c>
      <c r="E49" s="46"/>
      <c r="F49" s="48"/>
      <c r="G49" s="214"/>
      <c r="H49" s="207"/>
      <c r="I49" s="45"/>
      <c r="J49" s="26" t="s">
        <v>29</v>
      </c>
      <c r="K49" s="20" t="s">
        <v>36</v>
      </c>
      <c r="L49" s="20">
        <f t="shared" si="1"/>
        <v>1</v>
      </c>
      <c r="M49" s="178"/>
      <c r="N49" s="43"/>
      <c r="O49" s="43"/>
      <c r="P49" s="43"/>
    </row>
    <row r="50" spans="1:16" ht="87.75" customHeight="1">
      <c r="A50" s="203"/>
      <c r="B50" s="202"/>
      <c r="C50" s="18" t="s">
        <v>147</v>
      </c>
      <c r="D50" s="24" t="s">
        <v>148</v>
      </c>
      <c r="E50" s="48"/>
      <c r="F50" s="24"/>
      <c r="G50" s="214"/>
      <c r="H50" s="207"/>
      <c r="I50" s="18" t="s">
        <v>70</v>
      </c>
      <c r="J50" s="26" t="s">
        <v>29</v>
      </c>
      <c r="K50" s="20" t="s">
        <v>36</v>
      </c>
      <c r="L50" s="29">
        <f t="shared" si="1"/>
        <v>1</v>
      </c>
      <c r="M50" s="179"/>
      <c r="N50" s="43"/>
      <c r="O50" s="43"/>
      <c r="P50" s="43"/>
    </row>
    <row r="51" spans="1:16" ht="75" customHeight="1">
      <c r="A51" s="203"/>
      <c r="B51" s="27" t="s">
        <v>149</v>
      </c>
      <c r="C51" s="22" t="s">
        <v>45</v>
      </c>
      <c r="D51" s="23" t="s">
        <v>150</v>
      </c>
      <c r="E51" s="24"/>
      <c r="F51" s="27"/>
      <c r="G51" s="28" t="s">
        <v>151</v>
      </c>
      <c r="H51" s="26" t="s">
        <v>152</v>
      </c>
      <c r="I51" s="18" t="s">
        <v>152</v>
      </c>
      <c r="J51" s="26" t="s">
        <v>29</v>
      </c>
      <c r="K51" s="20" t="s">
        <v>36</v>
      </c>
      <c r="L51" s="29">
        <f t="shared" si="1"/>
        <v>1</v>
      </c>
      <c r="M51" s="137" t="s">
        <v>429</v>
      </c>
    </row>
    <row r="52" spans="1:16" ht="111" customHeight="1">
      <c r="A52" s="203"/>
      <c r="B52" s="24" t="s">
        <v>153</v>
      </c>
      <c r="C52" s="22" t="s">
        <v>45</v>
      </c>
      <c r="D52" s="23" t="s">
        <v>154</v>
      </c>
      <c r="E52" s="27" t="s">
        <v>155</v>
      </c>
      <c r="F52" s="23"/>
      <c r="G52" s="119" t="s">
        <v>156</v>
      </c>
      <c r="H52" s="18" t="s">
        <v>19</v>
      </c>
      <c r="I52" s="18" t="s">
        <v>70</v>
      </c>
      <c r="J52" s="121" t="s">
        <v>33</v>
      </c>
      <c r="K52" s="20" t="s">
        <v>36</v>
      </c>
      <c r="L52" s="29">
        <f t="shared" si="1"/>
        <v>1</v>
      </c>
      <c r="M52" s="137" t="s">
        <v>441</v>
      </c>
    </row>
    <row r="53" spans="1:16" ht="88.5" customHeight="1">
      <c r="A53" s="203"/>
      <c r="B53" s="24" t="s">
        <v>157</v>
      </c>
      <c r="C53" s="22" t="s">
        <v>45</v>
      </c>
      <c r="D53" s="23" t="s">
        <v>158</v>
      </c>
      <c r="E53" s="24" t="s">
        <v>159</v>
      </c>
      <c r="F53" s="49" t="s">
        <v>160</v>
      </c>
      <c r="G53" s="50" t="s">
        <v>161</v>
      </c>
      <c r="H53" s="26" t="s">
        <v>162</v>
      </c>
      <c r="I53" s="51"/>
      <c r="J53" s="52" t="s">
        <v>29</v>
      </c>
      <c r="K53" s="29" t="s">
        <v>36</v>
      </c>
      <c r="L53" s="29">
        <f t="shared" si="1"/>
        <v>1</v>
      </c>
      <c r="M53" s="137" t="s">
        <v>490</v>
      </c>
    </row>
    <row r="54" spans="1:16" ht="14" customHeight="1">
      <c r="A54" s="203" t="s">
        <v>163</v>
      </c>
      <c r="B54" s="215" t="s">
        <v>164</v>
      </c>
      <c r="C54" s="53" t="s">
        <v>24</v>
      </c>
      <c r="D54" s="54" t="s">
        <v>165</v>
      </c>
      <c r="E54" s="55" t="s">
        <v>166</v>
      </c>
      <c r="F54" s="56"/>
      <c r="G54" s="216" t="s">
        <v>167</v>
      </c>
      <c r="H54" s="216" t="s">
        <v>167</v>
      </c>
      <c r="I54" s="57"/>
      <c r="J54" s="216" t="s">
        <v>167</v>
      </c>
      <c r="K54" s="216" t="s">
        <v>167</v>
      </c>
      <c r="L54" s="216" t="s">
        <v>167</v>
      </c>
      <c r="M54" s="194" t="s">
        <v>167</v>
      </c>
      <c r="N54" s="43"/>
      <c r="P54" s="43"/>
    </row>
    <row r="55" spans="1:16" ht="16">
      <c r="A55" s="203"/>
      <c r="B55" s="215"/>
      <c r="C55" s="58" t="s">
        <v>30</v>
      </c>
      <c r="D55" s="54" t="s">
        <v>168</v>
      </c>
      <c r="E55" s="56"/>
      <c r="F55" s="56"/>
      <c r="G55" s="216"/>
      <c r="H55" s="216"/>
      <c r="I55" s="57"/>
      <c r="J55" s="216"/>
      <c r="K55" s="216"/>
      <c r="L55" s="216"/>
      <c r="M55" s="195"/>
      <c r="N55" s="43"/>
      <c r="P55" s="43"/>
    </row>
    <row r="56" spans="1:16" ht="16">
      <c r="A56" s="203"/>
      <c r="B56" s="215"/>
      <c r="C56" s="59"/>
      <c r="D56" s="60" t="s">
        <v>169</v>
      </c>
      <c r="E56" s="56"/>
      <c r="F56" s="56"/>
      <c r="G56" s="216"/>
      <c r="H56" s="216"/>
      <c r="I56" s="57"/>
      <c r="J56" s="216"/>
      <c r="K56" s="216"/>
      <c r="L56" s="216"/>
      <c r="M56" s="195"/>
      <c r="N56" s="43"/>
      <c r="P56" s="43"/>
    </row>
    <row r="57" spans="1:16" ht="16">
      <c r="A57" s="203"/>
      <c r="B57" s="215"/>
      <c r="C57" s="59"/>
      <c r="D57" s="60" t="s">
        <v>170</v>
      </c>
      <c r="E57" s="56"/>
      <c r="F57" s="56"/>
      <c r="G57" s="216"/>
      <c r="H57" s="216"/>
      <c r="I57" s="57"/>
      <c r="J57" s="216"/>
      <c r="K57" s="216"/>
      <c r="L57" s="216"/>
      <c r="M57" s="195"/>
      <c r="N57" s="43"/>
      <c r="P57" s="43"/>
    </row>
    <row r="58" spans="1:16" ht="20.25" customHeight="1">
      <c r="A58" s="203"/>
      <c r="B58" s="215"/>
      <c r="C58" s="59"/>
      <c r="D58" s="60" t="s">
        <v>171</v>
      </c>
      <c r="E58" s="56"/>
      <c r="F58" s="56"/>
      <c r="G58" s="216"/>
      <c r="H58" s="216"/>
      <c r="I58" s="57"/>
      <c r="J58" s="216"/>
      <c r="K58" s="216"/>
      <c r="L58" s="216"/>
      <c r="M58" s="195"/>
      <c r="N58" s="43"/>
      <c r="P58" s="43"/>
    </row>
    <row r="59" spans="1:16" ht="75" customHeight="1">
      <c r="A59" s="203"/>
      <c r="B59" s="215"/>
      <c r="C59" s="61"/>
      <c r="D59" s="60" t="s">
        <v>172</v>
      </c>
      <c r="E59" s="56"/>
      <c r="F59" s="56"/>
      <c r="G59" s="216"/>
      <c r="H59" s="216"/>
      <c r="I59" s="57"/>
      <c r="J59" s="216"/>
      <c r="K59" s="216"/>
      <c r="L59" s="216"/>
      <c r="M59" s="195"/>
      <c r="N59" s="43"/>
      <c r="P59" s="43"/>
    </row>
    <row r="60" spans="1:16" ht="45" customHeight="1">
      <c r="A60" s="203"/>
      <c r="B60" s="215"/>
      <c r="C60" s="53" t="s">
        <v>34</v>
      </c>
      <c r="D60" s="54" t="s">
        <v>173</v>
      </c>
      <c r="E60" s="56"/>
      <c r="F60" s="56"/>
      <c r="G60" s="216"/>
      <c r="H60" s="216"/>
      <c r="I60" s="57"/>
      <c r="J60" s="216"/>
      <c r="K60" s="216"/>
      <c r="L60" s="216"/>
      <c r="M60" s="195"/>
      <c r="N60" s="43"/>
      <c r="P60" s="43"/>
    </row>
    <row r="61" spans="1:16" ht="48">
      <c r="A61" s="203"/>
      <c r="B61" s="215"/>
      <c r="C61" s="53" t="s">
        <v>37</v>
      </c>
      <c r="D61" s="54" t="s">
        <v>174</v>
      </c>
      <c r="E61" s="56"/>
      <c r="F61" s="56"/>
      <c r="G61" s="216"/>
      <c r="H61" s="216"/>
      <c r="I61" s="57"/>
      <c r="J61" s="216"/>
      <c r="K61" s="216"/>
      <c r="L61" s="216"/>
      <c r="M61" s="195"/>
      <c r="N61" s="43"/>
      <c r="P61" s="43"/>
    </row>
    <row r="62" spans="1:16" ht="30" customHeight="1">
      <c r="A62" s="203"/>
      <c r="B62" s="215"/>
      <c r="C62" s="53" t="s">
        <v>40</v>
      </c>
      <c r="D62" s="54" t="s">
        <v>175</v>
      </c>
      <c r="E62" s="56"/>
      <c r="F62" s="56"/>
      <c r="G62" s="216"/>
      <c r="H62" s="216"/>
      <c r="I62" s="57"/>
      <c r="J62" s="216"/>
      <c r="K62" s="216"/>
      <c r="L62" s="216"/>
      <c r="M62" s="195"/>
      <c r="N62" s="43"/>
      <c r="P62" s="43"/>
    </row>
    <row r="63" spans="1:16" ht="60" customHeight="1">
      <c r="A63" s="203"/>
      <c r="B63" s="215"/>
      <c r="C63" s="53" t="s">
        <v>139</v>
      </c>
      <c r="D63" s="54" t="s">
        <v>176</v>
      </c>
      <c r="E63" s="56"/>
      <c r="F63" s="56"/>
      <c r="G63" s="216"/>
      <c r="H63" s="216"/>
      <c r="I63" s="57"/>
      <c r="J63" s="216"/>
      <c r="K63" s="216"/>
      <c r="L63" s="216"/>
      <c r="M63" s="195"/>
      <c r="N63" s="43"/>
      <c r="P63" s="43"/>
    </row>
    <row r="64" spans="1:16" ht="90.75" customHeight="1">
      <c r="A64" s="203"/>
      <c r="B64" s="215"/>
      <c r="C64" s="53" t="s">
        <v>141</v>
      </c>
      <c r="D64" s="54" t="s">
        <v>177</v>
      </c>
      <c r="E64" s="56"/>
      <c r="F64" s="56"/>
      <c r="G64" s="216"/>
      <c r="H64" s="216"/>
      <c r="I64" s="57"/>
      <c r="J64" s="216"/>
      <c r="K64" s="216"/>
      <c r="L64" s="216"/>
      <c r="M64" s="195"/>
      <c r="N64" s="43"/>
      <c r="P64" s="43"/>
    </row>
    <row r="65" spans="1:16" ht="64">
      <c r="A65" s="203"/>
      <c r="B65" s="215"/>
      <c r="C65" s="58" t="s">
        <v>143</v>
      </c>
      <c r="D65" s="54" t="s">
        <v>178</v>
      </c>
      <c r="E65" s="56"/>
      <c r="F65" s="56"/>
      <c r="G65" s="216"/>
      <c r="H65" s="216"/>
      <c r="I65" s="57"/>
      <c r="J65" s="216"/>
      <c r="K65" s="216"/>
      <c r="L65" s="216"/>
      <c r="M65" s="195"/>
      <c r="N65" s="43"/>
      <c r="P65" s="43"/>
    </row>
    <row r="66" spans="1:16" ht="16">
      <c r="A66" s="203"/>
      <c r="B66" s="215"/>
      <c r="C66" s="59"/>
      <c r="D66" s="60" t="s">
        <v>179</v>
      </c>
      <c r="E66" s="56"/>
      <c r="F66" s="56"/>
      <c r="G66" s="216"/>
      <c r="H66" s="216"/>
      <c r="I66" s="57"/>
      <c r="J66" s="216"/>
      <c r="K66" s="216"/>
      <c r="L66" s="216"/>
      <c r="M66" s="195"/>
      <c r="N66" s="43"/>
      <c r="P66" s="43"/>
    </row>
    <row r="67" spans="1:16" ht="16">
      <c r="A67" s="203"/>
      <c r="B67" s="215"/>
      <c r="C67" s="59"/>
      <c r="D67" s="60" t="s">
        <v>180</v>
      </c>
      <c r="E67" s="56"/>
      <c r="F67" s="62"/>
      <c r="G67" s="216"/>
      <c r="H67" s="216"/>
      <c r="I67" s="63"/>
      <c r="J67" s="216"/>
      <c r="K67" s="216"/>
      <c r="L67" s="216"/>
      <c r="M67" s="195"/>
      <c r="N67" s="43"/>
      <c r="P67" s="43"/>
    </row>
    <row r="68" spans="1:16" ht="27" customHeight="1">
      <c r="A68" s="203"/>
      <c r="B68" s="215"/>
      <c r="C68" s="61"/>
      <c r="D68" s="60" t="s">
        <v>181</v>
      </c>
      <c r="E68" s="62"/>
      <c r="F68" s="55" t="s">
        <v>160</v>
      </c>
      <c r="G68" s="216"/>
      <c r="H68" s="216"/>
      <c r="I68" s="64"/>
      <c r="J68" s="216"/>
      <c r="K68" s="216"/>
      <c r="L68" s="216"/>
      <c r="M68" s="196"/>
      <c r="N68" s="43"/>
      <c r="P68" s="43"/>
    </row>
    <row r="69" spans="1:16" ht="27" customHeight="1">
      <c r="A69" s="203"/>
      <c r="B69" s="202" t="s">
        <v>182</v>
      </c>
      <c r="C69" s="65" t="s">
        <v>24</v>
      </c>
      <c r="D69" s="23" t="s">
        <v>183</v>
      </c>
      <c r="E69" s="220" t="s">
        <v>184</v>
      </c>
      <c r="F69" s="38"/>
      <c r="G69" s="221" t="s">
        <v>185</v>
      </c>
      <c r="H69" s="222" t="s">
        <v>186</v>
      </c>
      <c r="I69" s="122"/>
      <c r="J69" s="222" t="s">
        <v>33</v>
      </c>
      <c r="K69" s="20" t="s">
        <v>187</v>
      </c>
      <c r="L69" s="29">
        <f t="shared" ref="L69:L100" si="2">IF(K69="Si",1,IF(K69="No",0,"error"))</f>
        <v>1</v>
      </c>
      <c r="M69" s="186" t="s">
        <v>491</v>
      </c>
      <c r="O69" s="43"/>
      <c r="P69" s="43"/>
    </row>
    <row r="70" spans="1:16" ht="27" customHeight="1">
      <c r="A70" s="203"/>
      <c r="B70" s="202"/>
      <c r="C70" s="66"/>
      <c r="D70" s="67" t="s">
        <v>188</v>
      </c>
      <c r="E70" s="220"/>
      <c r="F70" s="38"/>
      <c r="G70" s="221"/>
      <c r="H70" s="222"/>
      <c r="I70" s="122"/>
      <c r="J70" s="222"/>
      <c r="K70" s="20" t="s">
        <v>187</v>
      </c>
      <c r="L70" s="29">
        <f t="shared" si="2"/>
        <v>1</v>
      </c>
      <c r="M70" s="187"/>
      <c r="O70" s="43"/>
      <c r="P70" s="43"/>
    </row>
    <row r="71" spans="1:16" ht="27" customHeight="1">
      <c r="A71" s="203"/>
      <c r="B71" s="202"/>
      <c r="C71" s="66"/>
      <c r="D71" s="67" t="s">
        <v>180</v>
      </c>
      <c r="E71" s="220"/>
      <c r="F71" s="38"/>
      <c r="G71" s="221"/>
      <c r="H71" s="222"/>
      <c r="I71" s="122"/>
      <c r="J71" s="222"/>
      <c r="K71" s="20" t="s">
        <v>36</v>
      </c>
      <c r="L71" s="29">
        <f t="shared" si="2"/>
        <v>1</v>
      </c>
      <c r="M71" s="187"/>
      <c r="O71" s="43"/>
      <c r="P71" s="43"/>
    </row>
    <row r="72" spans="1:16" ht="73.5" customHeight="1">
      <c r="A72" s="203"/>
      <c r="B72" s="202"/>
      <c r="C72" s="68"/>
      <c r="D72" s="67" t="s">
        <v>181</v>
      </c>
      <c r="E72" s="220"/>
      <c r="F72" s="38"/>
      <c r="G72" s="221"/>
      <c r="H72" s="222"/>
      <c r="I72" s="122"/>
      <c r="J72" s="222"/>
      <c r="K72" s="69" t="s">
        <v>187</v>
      </c>
      <c r="L72" s="29">
        <f t="shared" si="2"/>
        <v>1</v>
      </c>
      <c r="M72" s="187"/>
      <c r="O72" s="43"/>
      <c r="P72" s="43"/>
    </row>
    <row r="73" spans="1:16" ht="64">
      <c r="A73" s="203"/>
      <c r="B73" s="160" t="s">
        <v>189</v>
      </c>
      <c r="C73" s="161" t="s">
        <v>30</v>
      </c>
      <c r="D73" s="118" t="s">
        <v>190</v>
      </c>
      <c r="E73" s="220"/>
      <c r="F73" s="38" t="s">
        <v>160</v>
      </c>
      <c r="G73" s="221"/>
      <c r="H73" s="222"/>
      <c r="I73" s="122"/>
      <c r="J73" s="222"/>
      <c r="K73" s="69" t="s">
        <v>187</v>
      </c>
      <c r="L73" s="29">
        <f t="shared" si="2"/>
        <v>1</v>
      </c>
      <c r="M73" s="187"/>
      <c r="O73" s="43"/>
      <c r="P73" s="43"/>
    </row>
    <row r="74" spans="1:16" ht="50.25" customHeight="1">
      <c r="A74" s="203"/>
      <c r="B74" s="24" t="s">
        <v>189</v>
      </c>
      <c r="C74" s="22" t="s">
        <v>34</v>
      </c>
      <c r="D74" s="23" t="s">
        <v>191</v>
      </c>
      <c r="E74" s="220"/>
      <c r="F74" s="44"/>
      <c r="G74" s="221"/>
      <c r="H74" s="222"/>
      <c r="I74" s="123"/>
      <c r="J74" s="222"/>
      <c r="K74" s="69" t="s">
        <v>187</v>
      </c>
      <c r="L74" s="29">
        <f t="shared" si="2"/>
        <v>1</v>
      </c>
      <c r="M74" s="187"/>
      <c r="O74" s="43"/>
      <c r="P74" s="43"/>
    </row>
    <row r="75" spans="1:16" ht="38" customHeight="1">
      <c r="A75" s="203"/>
      <c r="B75" s="27" t="s">
        <v>192</v>
      </c>
      <c r="C75" s="22" t="s">
        <v>45</v>
      </c>
      <c r="D75" s="23" t="s">
        <v>193</v>
      </c>
      <c r="E75" s="220"/>
      <c r="F75" s="19" t="s">
        <v>194</v>
      </c>
      <c r="G75" s="221"/>
      <c r="H75" s="222"/>
      <c r="I75" s="124" t="s">
        <v>195</v>
      </c>
      <c r="J75" s="222"/>
      <c r="K75" s="70" t="s">
        <v>187</v>
      </c>
      <c r="L75" s="71">
        <f t="shared" si="2"/>
        <v>1</v>
      </c>
      <c r="M75" s="188"/>
      <c r="O75" s="43"/>
      <c r="P75" s="43"/>
    </row>
    <row r="76" spans="1:16" ht="130.5" customHeight="1">
      <c r="A76" s="223" t="s">
        <v>196</v>
      </c>
      <c r="B76" s="160" t="s">
        <v>197</v>
      </c>
      <c r="C76" s="161" t="s">
        <v>45</v>
      </c>
      <c r="D76" s="118" t="s">
        <v>198</v>
      </c>
      <c r="E76" s="162"/>
      <c r="F76" s="118"/>
      <c r="G76" s="163" t="s">
        <v>199</v>
      </c>
      <c r="H76" s="118" t="s">
        <v>200</v>
      </c>
      <c r="I76" s="118"/>
      <c r="J76" s="120" t="s">
        <v>33</v>
      </c>
      <c r="K76" s="120" t="s">
        <v>21</v>
      </c>
      <c r="L76" s="164">
        <f t="shared" si="2"/>
        <v>1</v>
      </c>
      <c r="M76" s="135" t="s">
        <v>470</v>
      </c>
      <c r="N76" s="73"/>
      <c r="P76" s="43"/>
    </row>
    <row r="77" spans="1:16" ht="123.75" customHeight="1">
      <c r="A77" s="223"/>
      <c r="B77" s="172" t="s">
        <v>201</v>
      </c>
      <c r="C77" s="161" t="s">
        <v>45</v>
      </c>
      <c r="D77" s="118" t="s">
        <v>202</v>
      </c>
      <c r="E77" s="224" t="s">
        <v>203</v>
      </c>
      <c r="F77" s="118"/>
      <c r="G77" s="163" t="s">
        <v>422</v>
      </c>
      <c r="H77" s="118" t="s">
        <v>200</v>
      </c>
      <c r="I77" s="118"/>
      <c r="J77" s="120" t="s">
        <v>33</v>
      </c>
      <c r="K77" s="120" t="s">
        <v>187</v>
      </c>
      <c r="L77" s="164">
        <f t="shared" si="2"/>
        <v>1</v>
      </c>
      <c r="M77" s="135" t="s">
        <v>492</v>
      </c>
      <c r="N77" s="73"/>
      <c r="O77" s="43"/>
      <c r="P77" s="43"/>
    </row>
    <row r="78" spans="1:16" ht="135" customHeight="1">
      <c r="A78" s="223"/>
      <c r="B78" s="176"/>
      <c r="C78" s="161" t="s">
        <v>45</v>
      </c>
      <c r="D78" s="118" t="s">
        <v>204</v>
      </c>
      <c r="E78" s="224"/>
      <c r="F78" s="118"/>
      <c r="G78" s="165" t="s">
        <v>442</v>
      </c>
      <c r="H78" s="118" t="s">
        <v>200</v>
      </c>
      <c r="I78" s="118"/>
      <c r="J78" s="120" t="s">
        <v>33</v>
      </c>
      <c r="K78" s="120" t="s">
        <v>36</v>
      </c>
      <c r="L78" s="164">
        <f t="shared" si="2"/>
        <v>1</v>
      </c>
      <c r="M78" s="135" t="s">
        <v>493</v>
      </c>
      <c r="N78" s="43"/>
      <c r="O78" s="43"/>
      <c r="P78" s="43"/>
    </row>
    <row r="79" spans="1:16" ht="149.25" customHeight="1">
      <c r="A79" s="223"/>
      <c r="B79" s="171"/>
      <c r="C79" s="161" t="s">
        <v>45</v>
      </c>
      <c r="D79" s="118" t="s">
        <v>205</v>
      </c>
      <c r="E79" s="124"/>
      <c r="F79" s="124"/>
      <c r="G79" s="168" t="s">
        <v>199</v>
      </c>
      <c r="H79" s="122" t="s">
        <v>200</v>
      </c>
      <c r="I79" s="122"/>
      <c r="J79" s="126" t="s">
        <v>33</v>
      </c>
      <c r="K79" s="120" t="s">
        <v>36</v>
      </c>
      <c r="L79" s="164">
        <f t="shared" ref="L79" si="3">IF(K79="Si",1,IF(K79="No",0,"error"))</f>
        <v>1</v>
      </c>
      <c r="M79" s="135" t="s">
        <v>471</v>
      </c>
      <c r="N79" s="43"/>
    </row>
    <row r="80" spans="1:16" ht="126.75" customHeight="1">
      <c r="A80" s="223"/>
      <c r="B80" s="160" t="s">
        <v>206</v>
      </c>
      <c r="C80" s="161" t="s">
        <v>45</v>
      </c>
      <c r="D80" s="144" t="s">
        <v>207</v>
      </c>
      <c r="E80" s="118"/>
      <c r="F80" s="165"/>
      <c r="G80" s="119" t="s">
        <v>208</v>
      </c>
      <c r="H80" s="166" t="s">
        <v>200</v>
      </c>
      <c r="I80" s="166" t="s">
        <v>209</v>
      </c>
      <c r="J80" s="157" t="s">
        <v>29</v>
      </c>
      <c r="K80" s="157" t="s">
        <v>187</v>
      </c>
      <c r="L80" s="157">
        <f t="shared" si="2"/>
        <v>1</v>
      </c>
      <c r="M80" s="167" t="s">
        <v>494</v>
      </c>
      <c r="N80" s="43"/>
    </row>
    <row r="81" spans="1:16" ht="74.25" customHeight="1">
      <c r="A81" s="203" t="s">
        <v>210</v>
      </c>
      <c r="B81" s="32" t="s">
        <v>211</v>
      </c>
      <c r="C81" s="22" t="s">
        <v>24</v>
      </c>
      <c r="D81" s="23" t="s">
        <v>212</v>
      </c>
      <c r="E81" s="202" t="s">
        <v>213</v>
      </c>
      <c r="F81" s="78"/>
      <c r="G81" s="225" t="s">
        <v>214</v>
      </c>
      <c r="H81" s="226" t="s">
        <v>215</v>
      </c>
      <c r="I81" s="79"/>
      <c r="J81" s="248"/>
      <c r="K81" s="80" t="s">
        <v>187</v>
      </c>
      <c r="L81" s="80">
        <f t="shared" si="2"/>
        <v>1</v>
      </c>
      <c r="M81" s="180" t="s">
        <v>484</v>
      </c>
      <c r="N81" s="43"/>
      <c r="O81" s="43"/>
      <c r="P81" s="43"/>
    </row>
    <row r="82" spans="1:16" ht="216" customHeight="1">
      <c r="A82" s="203"/>
      <c r="B82" s="74"/>
      <c r="C82" s="22" t="s">
        <v>30</v>
      </c>
      <c r="D82" s="44" t="s">
        <v>216</v>
      </c>
      <c r="E82" s="202"/>
      <c r="F82" s="81"/>
      <c r="G82" s="225"/>
      <c r="H82" s="226"/>
      <c r="I82" s="82"/>
      <c r="J82" s="249"/>
      <c r="K82" s="20" t="s">
        <v>187</v>
      </c>
      <c r="L82" s="20">
        <f t="shared" si="2"/>
        <v>1</v>
      </c>
      <c r="M82" s="181"/>
      <c r="N82" s="43"/>
      <c r="O82" s="43"/>
      <c r="P82" s="43"/>
    </row>
    <row r="83" spans="1:16" ht="142.5" customHeight="1">
      <c r="A83" s="203"/>
      <c r="B83" s="74"/>
      <c r="C83" s="22" t="s">
        <v>34</v>
      </c>
      <c r="D83" s="23" t="s">
        <v>217</v>
      </c>
      <c r="E83" s="202"/>
      <c r="F83" s="18"/>
      <c r="G83" s="225"/>
      <c r="H83" s="226"/>
      <c r="I83" s="18" t="s">
        <v>77</v>
      </c>
      <c r="J83" s="249"/>
      <c r="K83" s="20" t="s">
        <v>187</v>
      </c>
      <c r="L83" s="20">
        <f t="shared" si="2"/>
        <v>1</v>
      </c>
      <c r="M83" s="181"/>
      <c r="N83" s="43"/>
      <c r="O83" s="43"/>
      <c r="P83" s="43"/>
    </row>
    <row r="84" spans="1:16" ht="96" customHeight="1">
      <c r="A84" s="203"/>
      <c r="B84" s="74"/>
      <c r="C84" s="22" t="s">
        <v>37</v>
      </c>
      <c r="D84" s="23" t="s">
        <v>218</v>
      </c>
      <c r="E84" s="202"/>
      <c r="F84" s="78"/>
      <c r="G84" s="225"/>
      <c r="H84" s="226"/>
      <c r="I84" s="19" t="s">
        <v>20</v>
      </c>
      <c r="J84" s="249"/>
      <c r="K84" s="69" t="s">
        <v>21</v>
      </c>
      <c r="L84" s="69">
        <f t="shared" si="2"/>
        <v>1</v>
      </c>
      <c r="M84" s="181"/>
      <c r="O84" s="43"/>
    </row>
    <row r="85" spans="1:16" ht="182.25" customHeight="1">
      <c r="A85" s="203"/>
      <c r="B85" s="74"/>
      <c r="C85" s="22" t="s">
        <v>40</v>
      </c>
      <c r="D85" s="23" t="s">
        <v>219</v>
      </c>
      <c r="E85" s="202"/>
      <c r="F85" s="78"/>
      <c r="G85" s="225"/>
      <c r="H85" s="226"/>
      <c r="I85" s="48"/>
      <c r="J85" s="249"/>
      <c r="K85" s="69" t="s">
        <v>187</v>
      </c>
      <c r="L85" s="69">
        <f t="shared" si="2"/>
        <v>1</v>
      </c>
      <c r="M85" s="181"/>
      <c r="O85" s="43"/>
    </row>
    <row r="86" spans="1:16" ht="74.25" customHeight="1">
      <c r="A86" s="203"/>
      <c r="B86" s="74"/>
      <c r="C86" s="22" t="s">
        <v>139</v>
      </c>
      <c r="D86" s="23" t="s">
        <v>220</v>
      </c>
      <c r="E86" s="202"/>
      <c r="F86" s="78"/>
      <c r="G86" s="225"/>
      <c r="H86" s="226"/>
      <c r="I86" s="18" t="s">
        <v>152</v>
      </c>
      <c r="J86" s="249"/>
      <c r="K86" s="69" t="s">
        <v>187</v>
      </c>
      <c r="L86" s="69">
        <f t="shared" si="2"/>
        <v>1</v>
      </c>
      <c r="M86" s="181"/>
      <c r="O86" s="43"/>
    </row>
    <row r="87" spans="1:16" ht="74.25" customHeight="1">
      <c r="A87" s="203"/>
      <c r="B87" s="74"/>
      <c r="C87" s="22" t="s">
        <v>141</v>
      </c>
      <c r="D87" s="23" t="s">
        <v>221</v>
      </c>
      <c r="E87" s="202"/>
      <c r="F87" s="76"/>
      <c r="G87" s="225"/>
      <c r="H87" s="226"/>
      <c r="I87" s="83" t="s">
        <v>222</v>
      </c>
      <c r="J87" s="249"/>
      <c r="K87" s="84" t="s">
        <v>187</v>
      </c>
      <c r="L87" s="84">
        <f t="shared" si="2"/>
        <v>1</v>
      </c>
      <c r="M87" s="181"/>
      <c r="O87" s="43"/>
    </row>
    <row r="88" spans="1:16" s="87" customFormat="1" ht="53.25" customHeight="1">
      <c r="A88" s="203"/>
      <c r="B88" s="35"/>
      <c r="C88" s="22" t="s">
        <v>143</v>
      </c>
      <c r="D88" s="23" t="s">
        <v>223</v>
      </c>
      <c r="E88" s="202"/>
      <c r="F88" s="85" t="s">
        <v>224</v>
      </c>
      <c r="G88" s="225"/>
      <c r="H88" s="226"/>
      <c r="I88" s="86" t="s">
        <v>152</v>
      </c>
      <c r="J88" s="250"/>
      <c r="K88" s="20" t="s">
        <v>36</v>
      </c>
      <c r="L88" s="20">
        <f t="shared" si="2"/>
        <v>1</v>
      </c>
      <c r="M88" s="182"/>
    </row>
    <row r="89" spans="1:16" s="87" customFormat="1" ht="38.25" customHeight="1">
      <c r="A89" s="203"/>
      <c r="B89" s="224" t="s">
        <v>225</v>
      </c>
      <c r="C89" s="161"/>
      <c r="D89" s="118" t="s">
        <v>226</v>
      </c>
      <c r="E89" s="227" t="s">
        <v>227</v>
      </c>
      <c r="F89" s="88"/>
      <c r="G89" s="228" t="s">
        <v>459</v>
      </c>
      <c r="H89" s="229" t="s">
        <v>228</v>
      </c>
      <c r="I89" s="127"/>
      <c r="J89" s="240"/>
      <c r="K89" s="20"/>
      <c r="L89" s="20"/>
      <c r="M89" s="186" t="s">
        <v>496</v>
      </c>
    </row>
    <row r="90" spans="1:16" s="87" customFormat="1" ht="38.25" customHeight="1">
      <c r="A90" s="203"/>
      <c r="B90" s="224"/>
      <c r="C90" s="161" t="s">
        <v>24</v>
      </c>
      <c r="D90" s="160" t="s">
        <v>229</v>
      </c>
      <c r="E90" s="227"/>
      <c r="F90" s="88"/>
      <c r="G90" s="214"/>
      <c r="H90" s="229"/>
      <c r="I90" s="127"/>
      <c r="J90" s="240"/>
      <c r="K90" s="20" t="s">
        <v>21</v>
      </c>
      <c r="L90" s="20">
        <f t="shared" si="2"/>
        <v>1</v>
      </c>
      <c r="M90" s="187"/>
    </row>
    <row r="91" spans="1:16" s="87" customFormat="1" ht="38.25" customHeight="1">
      <c r="A91" s="203"/>
      <c r="B91" s="224"/>
      <c r="C91" s="161" t="s">
        <v>30</v>
      </c>
      <c r="D91" s="160" t="s">
        <v>230</v>
      </c>
      <c r="E91" s="227"/>
      <c r="F91" s="88"/>
      <c r="G91" s="214"/>
      <c r="H91" s="229"/>
      <c r="I91" s="127"/>
      <c r="J91" s="240"/>
      <c r="K91" s="20" t="s">
        <v>21</v>
      </c>
      <c r="L91" s="20">
        <f t="shared" si="2"/>
        <v>1</v>
      </c>
      <c r="M91" s="187"/>
    </row>
    <row r="92" spans="1:16" s="87" customFormat="1" ht="38.25" customHeight="1">
      <c r="A92" s="203"/>
      <c r="B92" s="224"/>
      <c r="C92" s="161" t="s">
        <v>34</v>
      </c>
      <c r="D92" s="160" t="s">
        <v>231</v>
      </c>
      <c r="E92" s="227"/>
      <c r="F92" s="88"/>
      <c r="G92" s="214"/>
      <c r="H92" s="229"/>
      <c r="I92" s="127"/>
      <c r="J92" s="240"/>
      <c r="K92" s="20" t="s">
        <v>21</v>
      </c>
      <c r="L92" s="20">
        <f t="shared" si="2"/>
        <v>1</v>
      </c>
      <c r="M92" s="187"/>
    </row>
    <row r="93" spans="1:16" s="87" customFormat="1" ht="38.25" customHeight="1">
      <c r="A93" s="203"/>
      <c r="B93" s="224"/>
      <c r="C93" s="161" t="s">
        <v>37</v>
      </c>
      <c r="D93" s="160" t="s">
        <v>232</v>
      </c>
      <c r="E93" s="227"/>
      <c r="F93" s="88"/>
      <c r="G93" s="214"/>
      <c r="H93" s="229"/>
      <c r="I93" s="127"/>
      <c r="J93" s="240"/>
      <c r="K93" s="20" t="s">
        <v>21</v>
      </c>
      <c r="L93" s="20">
        <f t="shared" si="2"/>
        <v>1</v>
      </c>
      <c r="M93" s="187"/>
    </row>
    <row r="94" spans="1:16" ht="38.25" customHeight="1">
      <c r="A94" s="203"/>
      <c r="B94" s="224"/>
      <c r="C94" s="161" t="s">
        <v>40</v>
      </c>
      <c r="D94" s="160" t="s">
        <v>233</v>
      </c>
      <c r="E94" s="227"/>
      <c r="F94" s="89"/>
      <c r="G94" s="214"/>
      <c r="H94" s="229"/>
      <c r="I94" s="128"/>
      <c r="J94" s="240"/>
      <c r="K94" s="20" t="s">
        <v>21</v>
      </c>
      <c r="L94" s="20">
        <f t="shared" si="2"/>
        <v>1</v>
      </c>
      <c r="M94" s="187"/>
      <c r="N94" s="43"/>
      <c r="O94" s="43"/>
      <c r="P94" s="43"/>
    </row>
    <row r="95" spans="1:16" ht="105" customHeight="1">
      <c r="A95" s="203"/>
      <c r="B95" s="224"/>
      <c r="C95" s="161" t="s">
        <v>139</v>
      </c>
      <c r="D95" s="118" t="s">
        <v>234</v>
      </c>
      <c r="E95" s="227"/>
      <c r="F95" s="18" t="s">
        <v>235</v>
      </c>
      <c r="G95" s="214"/>
      <c r="H95" s="229"/>
      <c r="I95" s="118" t="s">
        <v>108</v>
      </c>
      <c r="J95" s="240"/>
      <c r="K95" s="20" t="s">
        <v>21</v>
      </c>
      <c r="L95" s="20">
        <f t="shared" si="2"/>
        <v>1</v>
      </c>
      <c r="M95" s="188"/>
      <c r="N95" s="43"/>
      <c r="O95" s="43"/>
      <c r="P95" s="43"/>
    </row>
    <row r="96" spans="1:16" ht="128">
      <c r="A96" s="203"/>
      <c r="B96" s="160" t="s">
        <v>236</v>
      </c>
      <c r="C96" s="161" t="s">
        <v>45</v>
      </c>
      <c r="D96" s="118" t="s">
        <v>237</v>
      </c>
      <c r="E96" s="134" t="s">
        <v>238</v>
      </c>
      <c r="F96" s="133" t="s">
        <v>160</v>
      </c>
      <c r="G96" s="156" t="s">
        <v>468</v>
      </c>
      <c r="H96" s="121" t="s">
        <v>228</v>
      </c>
      <c r="I96" s="129"/>
      <c r="J96" s="130"/>
      <c r="K96" s="84" t="s">
        <v>36</v>
      </c>
      <c r="L96" s="20">
        <f t="shared" si="2"/>
        <v>1</v>
      </c>
      <c r="M96" s="137" t="s">
        <v>478</v>
      </c>
      <c r="N96" s="43"/>
      <c r="O96" s="43"/>
      <c r="P96" s="43"/>
    </row>
    <row r="97" spans="1:16" ht="119.25" customHeight="1">
      <c r="A97" s="203"/>
      <c r="B97" s="160" t="s">
        <v>239</v>
      </c>
      <c r="C97" s="161" t="s">
        <v>45</v>
      </c>
      <c r="D97" s="144" t="s">
        <v>240</v>
      </c>
      <c r="E97" s="35" t="s">
        <v>241</v>
      </c>
      <c r="F97" s="99" t="s">
        <v>242</v>
      </c>
      <c r="G97" s="150" t="s">
        <v>243</v>
      </c>
      <c r="H97" s="121" t="s">
        <v>228</v>
      </c>
      <c r="I97" s="118" t="s">
        <v>108</v>
      </c>
      <c r="J97" s="120" t="s">
        <v>244</v>
      </c>
      <c r="K97" s="69" t="s">
        <v>21</v>
      </c>
      <c r="L97" s="20">
        <f t="shared" si="2"/>
        <v>1</v>
      </c>
      <c r="M97" s="137" t="s">
        <v>497</v>
      </c>
      <c r="N97" s="43"/>
      <c r="O97" s="43"/>
      <c r="P97" s="43"/>
    </row>
    <row r="98" spans="1:16" ht="98.25" customHeight="1">
      <c r="A98" s="203"/>
      <c r="B98" s="202" t="s">
        <v>245</v>
      </c>
      <c r="C98" s="22"/>
      <c r="D98" s="23" t="s">
        <v>246</v>
      </c>
      <c r="E98" s="209" t="s">
        <v>247</v>
      </c>
      <c r="F98" s="91"/>
      <c r="G98" s="256" t="s">
        <v>248</v>
      </c>
      <c r="H98" s="207" t="s">
        <v>249</v>
      </c>
      <c r="I98" s="92"/>
      <c r="J98" s="231" t="s">
        <v>29</v>
      </c>
      <c r="K98" s="80" t="s">
        <v>187</v>
      </c>
      <c r="L98" s="16">
        <f t="shared" si="2"/>
        <v>1</v>
      </c>
      <c r="M98" s="186" t="s">
        <v>431</v>
      </c>
      <c r="N98" s="43"/>
      <c r="O98" s="43"/>
      <c r="P98" s="43"/>
    </row>
    <row r="99" spans="1:16" ht="99.75" customHeight="1">
      <c r="A99" s="203"/>
      <c r="B99" s="202"/>
      <c r="C99" s="22" t="s">
        <v>24</v>
      </c>
      <c r="D99" s="67" t="s">
        <v>250</v>
      </c>
      <c r="E99" s="209"/>
      <c r="F99" s="23"/>
      <c r="G99" s="256"/>
      <c r="H99" s="207"/>
      <c r="I99" s="94"/>
      <c r="J99" s="231"/>
      <c r="K99" s="80" t="s">
        <v>187</v>
      </c>
      <c r="L99" s="16">
        <f t="shared" si="2"/>
        <v>1</v>
      </c>
      <c r="M99" s="187"/>
      <c r="N99" s="43"/>
      <c r="O99" s="43"/>
      <c r="P99" s="43"/>
    </row>
    <row r="100" spans="1:16" ht="83.25" customHeight="1">
      <c r="A100" s="203"/>
      <c r="B100" s="202"/>
      <c r="C100" s="22" t="s">
        <v>30</v>
      </c>
      <c r="D100" s="67" t="s">
        <v>251</v>
      </c>
      <c r="E100" s="209"/>
      <c r="F100" s="23"/>
      <c r="G100" s="256"/>
      <c r="H100" s="207"/>
      <c r="I100" s="94"/>
      <c r="J100" s="231"/>
      <c r="K100" s="69" t="s">
        <v>187</v>
      </c>
      <c r="L100" s="29">
        <f t="shared" si="2"/>
        <v>1</v>
      </c>
      <c r="M100" s="187"/>
      <c r="N100" s="43"/>
      <c r="O100" s="43"/>
      <c r="P100" s="43"/>
    </row>
    <row r="101" spans="1:16" ht="77.25" customHeight="1">
      <c r="A101" s="203"/>
      <c r="B101" s="202"/>
      <c r="C101" s="22" t="s">
        <v>34</v>
      </c>
      <c r="D101" s="67" t="s">
        <v>252</v>
      </c>
      <c r="E101" s="209"/>
      <c r="F101" s="23"/>
      <c r="G101" s="256"/>
      <c r="H101" s="207"/>
      <c r="I101" s="26" t="s">
        <v>70</v>
      </c>
      <c r="J101" s="231"/>
      <c r="K101" s="20" t="s">
        <v>21</v>
      </c>
      <c r="L101" s="29">
        <f t="shared" ref="L101:L124" si="4">IF(K101="Si",1,IF(K101="No",0,"error"))</f>
        <v>1</v>
      </c>
      <c r="M101" s="188"/>
      <c r="N101" s="43"/>
      <c r="O101" s="43"/>
      <c r="P101" s="43"/>
    </row>
    <row r="102" spans="1:16" ht="77.25" customHeight="1">
      <c r="A102" s="203"/>
      <c r="B102" s="24" t="s">
        <v>253</v>
      </c>
      <c r="C102" s="22" t="s">
        <v>45</v>
      </c>
      <c r="D102" s="23" t="s">
        <v>254</v>
      </c>
      <c r="E102" s="24" t="s">
        <v>255</v>
      </c>
      <c r="F102" s="23" t="s">
        <v>256</v>
      </c>
      <c r="G102" s="148" t="s">
        <v>443</v>
      </c>
      <c r="H102" s="118" t="s">
        <v>228</v>
      </c>
      <c r="I102" s="118" t="s">
        <v>257</v>
      </c>
      <c r="J102" s="120" t="s">
        <v>33</v>
      </c>
      <c r="K102" s="20" t="s">
        <v>36</v>
      </c>
      <c r="L102" s="29">
        <f t="shared" si="4"/>
        <v>1</v>
      </c>
      <c r="M102" s="137" t="s">
        <v>432</v>
      </c>
    </row>
    <row r="103" spans="1:16" ht="51" customHeight="1">
      <c r="A103" s="203" t="s">
        <v>258</v>
      </c>
      <c r="B103" s="202" t="s">
        <v>259</v>
      </c>
      <c r="C103" s="95"/>
      <c r="D103" s="44" t="s">
        <v>260</v>
      </c>
      <c r="E103" s="24" t="s">
        <v>261</v>
      </c>
      <c r="F103" s="23"/>
      <c r="G103" s="145" t="s">
        <v>262</v>
      </c>
      <c r="H103" s="207" t="s">
        <v>257</v>
      </c>
      <c r="I103" s="23"/>
      <c r="J103" s="93" t="s">
        <v>263</v>
      </c>
      <c r="K103" s="69" t="s">
        <v>36</v>
      </c>
      <c r="L103" s="29">
        <f t="shared" si="4"/>
        <v>1</v>
      </c>
      <c r="M103" s="183" t="s">
        <v>444</v>
      </c>
      <c r="O103" s="43"/>
      <c r="P103" s="43"/>
    </row>
    <row r="104" spans="1:16" ht="93.75" customHeight="1">
      <c r="A104" s="203"/>
      <c r="B104" s="202"/>
      <c r="C104" s="22" t="s">
        <v>24</v>
      </c>
      <c r="D104" s="67" t="s">
        <v>264</v>
      </c>
      <c r="E104" s="24" t="s">
        <v>265</v>
      </c>
      <c r="F104" s="23"/>
      <c r="G104" s="77" t="s">
        <v>266</v>
      </c>
      <c r="H104" s="207"/>
      <c r="I104" s="46"/>
      <c r="J104" s="30" t="s">
        <v>29</v>
      </c>
      <c r="K104" s="42" t="s">
        <v>187</v>
      </c>
      <c r="L104" s="16">
        <f t="shared" si="4"/>
        <v>1</v>
      </c>
      <c r="M104" s="184"/>
      <c r="O104" s="43"/>
      <c r="P104" s="43"/>
    </row>
    <row r="105" spans="1:16" ht="102.75" customHeight="1">
      <c r="A105" s="203"/>
      <c r="B105" s="202"/>
      <c r="C105" s="22" t="s">
        <v>30</v>
      </c>
      <c r="D105" s="67" t="s">
        <v>267</v>
      </c>
      <c r="E105" s="24" t="s">
        <v>268</v>
      </c>
      <c r="F105" s="23"/>
      <c r="G105" s="77" t="s">
        <v>269</v>
      </c>
      <c r="H105" s="207"/>
      <c r="I105" s="46"/>
      <c r="J105" s="26" t="s">
        <v>29</v>
      </c>
      <c r="K105" s="20" t="s">
        <v>187</v>
      </c>
      <c r="L105" s="16">
        <f t="shared" si="4"/>
        <v>1</v>
      </c>
      <c r="M105" s="184"/>
      <c r="O105" s="43"/>
      <c r="P105" s="43"/>
    </row>
    <row r="106" spans="1:16" ht="119" customHeight="1">
      <c r="A106" s="203"/>
      <c r="B106" s="202"/>
      <c r="C106" s="22" t="s">
        <v>34</v>
      </c>
      <c r="D106" s="67" t="s">
        <v>270</v>
      </c>
      <c r="E106" s="24" t="s">
        <v>271</v>
      </c>
      <c r="F106" s="23"/>
      <c r="G106" s="77" t="s">
        <v>272</v>
      </c>
      <c r="H106" s="207"/>
      <c r="I106" s="46"/>
      <c r="J106" s="26" t="s">
        <v>29</v>
      </c>
      <c r="K106" s="20" t="s">
        <v>187</v>
      </c>
      <c r="L106" s="16">
        <f t="shared" si="4"/>
        <v>1</v>
      </c>
      <c r="M106" s="184"/>
      <c r="O106" s="43"/>
      <c r="P106" s="43"/>
    </row>
    <row r="107" spans="1:16" ht="75" customHeight="1">
      <c r="A107" s="203"/>
      <c r="B107" s="202"/>
      <c r="C107" s="22" t="s">
        <v>37</v>
      </c>
      <c r="D107" s="67" t="s">
        <v>273</v>
      </c>
      <c r="E107" s="24"/>
      <c r="F107" s="18" t="s">
        <v>274</v>
      </c>
      <c r="G107" s="77" t="s">
        <v>275</v>
      </c>
      <c r="H107" s="207"/>
      <c r="I107" s="46"/>
      <c r="J107" s="26" t="s">
        <v>29</v>
      </c>
      <c r="K107" s="20" t="s">
        <v>187</v>
      </c>
      <c r="L107" s="16">
        <f t="shared" si="4"/>
        <v>1</v>
      </c>
      <c r="M107" s="185"/>
      <c r="O107" s="43"/>
      <c r="P107" s="43"/>
    </row>
    <row r="108" spans="1:16" ht="75" customHeight="1">
      <c r="A108" s="203"/>
      <c r="B108" s="24" t="s">
        <v>276</v>
      </c>
      <c r="C108" s="22" t="s">
        <v>45</v>
      </c>
      <c r="D108" s="23" t="s">
        <v>277</v>
      </c>
      <c r="E108" s="24" t="s">
        <v>278</v>
      </c>
      <c r="F108" s="23"/>
      <c r="G108" s="148" t="s">
        <v>275</v>
      </c>
      <c r="H108" s="207"/>
      <c r="I108" s="46"/>
      <c r="J108" s="26" t="s">
        <v>29</v>
      </c>
      <c r="K108" s="20" t="s">
        <v>187</v>
      </c>
      <c r="L108" s="16">
        <f t="shared" si="4"/>
        <v>1</v>
      </c>
      <c r="M108" s="140" t="s">
        <v>432</v>
      </c>
      <c r="O108" s="43"/>
      <c r="P108" s="43"/>
    </row>
    <row r="109" spans="1:16" ht="67.5" customHeight="1">
      <c r="A109" s="203"/>
      <c r="B109" s="24" t="s">
        <v>279</v>
      </c>
      <c r="C109" s="22" t="s">
        <v>45</v>
      </c>
      <c r="D109" s="118" t="s">
        <v>280</v>
      </c>
      <c r="E109" s="118" t="s">
        <v>281</v>
      </c>
      <c r="F109" s="118"/>
      <c r="G109" s="119" t="s">
        <v>282</v>
      </c>
      <c r="H109" s="123"/>
      <c r="I109" s="123"/>
      <c r="J109" s="121" t="s">
        <v>29</v>
      </c>
      <c r="K109" s="20" t="s">
        <v>36</v>
      </c>
      <c r="L109" s="16">
        <f t="shared" si="4"/>
        <v>1</v>
      </c>
      <c r="M109" s="141" t="s">
        <v>444</v>
      </c>
      <c r="O109" s="43"/>
      <c r="P109" s="43"/>
    </row>
    <row r="110" spans="1:16" ht="67.5" customHeight="1">
      <c r="A110" s="203"/>
      <c r="B110" s="134" t="s">
        <v>450</v>
      </c>
      <c r="C110" s="22"/>
      <c r="D110" s="118" t="s">
        <v>451</v>
      </c>
      <c r="E110" s="118"/>
      <c r="F110" s="118"/>
      <c r="G110" s="125" t="s">
        <v>452</v>
      </c>
      <c r="H110" s="135" t="s">
        <v>453</v>
      </c>
      <c r="I110" s="135"/>
      <c r="J110" s="121" t="s">
        <v>29</v>
      </c>
      <c r="K110" s="20" t="s">
        <v>36</v>
      </c>
      <c r="L110" s="132">
        <f t="shared" si="4"/>
        <v>1</v>
      </c>
      <c r="M110" s="141" t="s">
        <v>432</v>
      </c>
      <c r="O110" s="43"/>
      <c r="P110" s="43"/>
    </row>
    <row r="111" spans="1:16" ht="153" customHeight="1">
      <c r="A111" s="203"/>
      <c r="B111" s="35" t="s">
        <v>279</v>
      </c>
      <c r="C111" s="95" t="s">
        <v>45</v>
      </c>
      <c r="D111" s="144" t="s">
        <v>283</v>
      </c>
      <c r="E111" s="144"/>
      <c r="F111" s="144" t="s">
        <v>284</v>
      </c>
      <c r="G111" s="151" t="s">
        <v>282</v>
      </c>
      <c r="H111" s="144"/>
      <c r="I111" s="144"/>
      <c r="J111" s="126" t="s">
        <v>29</v>
      </c>
      <c r="K111" s="80" t="s">
        <v>36</v>
      </c>
      <c r="L111" s="16">
        <f t="shared" si="4"/>
        <v>1</v>
      </c>
      <c r="M111" s="143" t="s">
        <v>445</v>
      </c>
      <c r="O111" s="43"/>
      <c r="P111" s="43"/>
    </row>
    <row r="112" spans="1:16" ht="67.5" customHeight="1">
      <c r="A112" s="203"/>
      <c r="B112" s="202" t="s">
        <v>285</v>
      </c>
      <c r="C112" s="22" t="s">
        <v>24</v>
      </c>
      <c r="D112" s="44" t="s">
        <v>286</v>
      </c>
      <c r="E112" s="230"/>
      <c r="F112" s="38"/>
      <c r="G112" s="211" t="s">
        <v>287</v>
      </c>
      <c r="H112" s="207" t="s">
        <v>288</v>
      </c>
      <c r="I112" s="46"/>
      <c r="J112" s="231" t="s">
        <v>29</v>
      </c>
      <c r="K112" s="80" t="s">
        <v>187</v>
      </c>
      <c r="L112" s="16">
        <f t="shared" si="4"/>
        <v>1</v>
      </c>
      <c r="M112" s="186" t="s">
        <v>430</v>
      </c>
      <c r="O112" s="43"/>
      <c r="P112" s="43"/>
    </row>
    <row r="113" spans="1:16" ht="57" customHeight="1">
      <c r="A113" s="203"/>
      <c r="B113" s="202"/>
      <c r="C113" s="22" t="s">
        <v>30</v>
      </c>
      <c r="D113" s="23" t="s">
        <v>289</v>
      </c>
      <c r="E113" s="230"/>
      <c r="F113" s="44"/>
      <c r="G113" s="211"/>
      <c r="H113" s="207"/>
      <c r="I113" s="48"/>
      <c r="J113" s="231"/>
      <c r="K113" s="69" t="s">
        <v>187</v>
      </c>
      <c r="L113" s="16">
        <f t="shared" si="4"/>
        <v>1</v>
      </c>
      <c r="M113" s="187"/>
      <c r="O113" s="43"/>
      <c r="P113" s="43"/>
    </row>
    <row r="114" spans="1:16" ht="279.75" customHeight="1">
      <c r="A114" s="203"/>
      <c r="B114" s="202"/>
      <c r="C114" s="22" t="s">
        <v>34</v>
      </c>
      <c r="D114" s="23" t="s">
        <v>290</v>
      </c>
      <c r="E114" s="230"/>
      <c r="F114" s="18" t="s">
        <v>291</v>
      </c>
      <c r="G114" s="211"/>
      <c r="H114" s="207"/>
      <c r="I114" s="18" t="s">
        <v>77</v>
      </c>
      <c r="J114" s="231"/>
      <c r="K114" s="69" t="s">
        <v>187</v>
      </c>
      <c r="L114" s="16">
        <f t="shared" si="4"/>
        <v>1</v>
      </c>
      <c r="M114" s="188"/>
      <c r="O114" s="43"/>
      <c r="P114" s="43"/>
    </row>
    <row r="115" spans="1:16" ht="264" customHeight="1">
      <c r="A115" s="203"/>
      <c r="B115" s="24" t="s">
        <v>292</v>
      </c>
      <c r="C115" s="22" t="s">
        <v>45</v>
      </c>
      <c r="D115" s="118" t="s">
        <v>293</v>
      </c>
      <c r="E115" s="131" t="s">
        <v>294</v>
      </c>
      <c r="F115" s="118"/>
      <c r="G115" s="119" t="s">
        <v>449</v>
      </c>
      <c r="H115" s="118" t="s">
        <v>295</v>
      </c>
      <c r="I115" s="118" t="s">
        <v>296</v>
      </c>
      <c r="J115" s="121" t="s">
        <v>33</v>
      </c>
      <c r="K115" s="20" t="s">
        <v>36</v>
      </c>
      <c r="L115" s="16">
        <f t="shared" si="4"/>
        <v>1</v>
      </c>
      <c r="M115" s="137" t="s">
        <v>460</v>
      </c>
      <c r="P115" s="43"/>
    </row>
    <row r="116" spans="1:16" ht="60" customHeight="1">
      <c r="A116" s="203"/>
      <c r="B116" s="220" t="s">
        <v>297</v>
      </c>
      <c r="C116" s="22"/>
      <c r="D116" s="23" t="s">
        <v>298</v>
      </c>
      <c r="E116" s="232" t="s">
        <v>299</v>
      </c>
      <c r="F116" s="38"/>
      <c r="G116" s="233" t="s">
        <v>300</v>
      </c>
      <c r="H116" s="234" t="s">
        <v>59</v>
      </c>
      <c r="I116" s="40"/>
      <c r="J116" s="235" t="s">
        <v>29</v>
      </c>
      <c r="K116" s="80" t="s">
        <v>21</v>
      </c>
      <c r="L116" s="16">
        <f t="shared" si="4"/>
        <v>1</v>
      </c>
      <c r="M116" s="192" t="s">
        <v>433</v>
      </c>
      <c r="N116" s="43"/>
      <c r="O116" s="43"/>
      <c r="P116" s="43"/>
    </row>
    <row r="117" spans="1:16" ht="60" customHeight="1">
      <c r="A117" s="203"/>
      <c r="B117" s="220"/>
      <c r="C117" s="22" t="s">
        <v>24</v>
      </c>
      <c r="D117" s="23" t="s">
        <v>301</v>
      </c>
      <c r="E117" s="232"/>
      <c r="F117" s="38"/>
      <c r="G117" s="233"/>
      <c r="H117" s="234"/>
      <c r="I117" s="40"/>
      <c r="J117" s="235"/>
      <c r="K117" s="69" t="s">
        <v>21</v>
      </c>
      <c r="L117" s="16">
        <f t="shared" si="4"/>
        <v>1</v>
      </c>
      <c r="M117" s="193"/>
      <c r="N117" s="43"/>
      <c r="O117" s="43"/>
      <c r="P117" s="43"/>
    </row>
    <row r="118" spans="1:16" ht="83.25" customHeight="1">
      <c r="A118" s="203"/>
      <c r="B118" s="220"/>
      <c r="C118" s="22" t="s">
        <v>30</v>
      </c>
      <c r="D118" s="23" t="s">
        <v>302</v>
      </c>
      <c r="E118" s="232"/>
      <c r="F118" s="38"/>
      <c r="G118" s="233"/>
      <c r="H118" s="234"/>
      <c r="I118" s="40"/>
      <c r="J118" s="235"/>
      <c r="K118" s="69" t="s">
        <v>21</v>
      </c>
      <c r="L118" s="16">
        <f t="shared" si="4"/>
        <v>1</v>
      </c>
      <c r="M118" s="193"/>
      <c r="N118" s="43"/>
      <c r="O118" s="43"/>
      <c r="P118" s="43"/>
    </row>
    <row r="119" spans="1:16" ht="60" customHeight="1">
      <c r="A119" s="203"/>
      <c r="B119" s="220"/>
      <c r="C119" s="22" t="s">
        <v>34</v>
      </c>
      <c r="D119" s="23" t="s">
        <v>303</v>
      </c>
      <c r="E119" s="232"/>
      <c r="F119" s="44"/>
      <c r="G119" s="233"/>
      <c r="H119" s="234"/>
      <c r="I119" s="45"/>
      <c r="J119" s="235"/>
      <c r="K119" s="20" t="s">
        <v>21</v>
      </c>
      <c r="L119" s="16">
        <f t="shared" si="4"/>
        <v>1</v>
      </c>
      <c r="M119" s="193"/>
      <c r="N119" s="43"/>
      <c r="O119" s="43"/>
      <c r="P119" s="43"/>
    </row>
    <row r="120" spans="1:16" ht="409.5" customHeight="1">
      <c r="A120" s="203"/>
      <c r="B120" s="220"/>
      <c r="C120" s="33" t="s">
        <v>37</v>
      </c>
      <c r="D120" s="19" t="s">
        <v>304</v>
      </c>
      <c r="E120" s="232"/>
      <c r="F120" s="31" t="s">
        <v>305</v>
      </c>
      <c r="G120" s="233"/>
      <c r="H120" s="234"/>
      <c r="I120" s="19" t="s">
        <v>306</v>
      </c>
      <c r="J120" s="235"/>
      <c r="K120" s="84" t="s">
        <v>21</v>
      </c>
      <c r="L120" s="75">
        <f t="shared" si="4"/>
        <v>1</v>
      </c>
      <c r="M120" s="193"/>
      <c r="N120" s="43"/>
      <c r="O120" s="43"/>
      <c r="P120" s="43"/>
    </row>
    <row r="121" spans="1:16" ht="310.5" customHeight="1">
      <c r="A121" s="223" t="s">
        <v>307</v>
      </c>
      <c r="B121" s="160" t="s">
        <v>308</v>
      </c>
      <c r="C121" s="161" t="s">
        <v>45</v>
      </c>
      <c r="D121" s="118" t="s">
        <v>309</v>
      </c>
      <c r="E121" s="24" t="s">
        <v>310</v>
      </c>
      <c r="F121" s="18" t="s">
        <v>311</v>
      </c>
      <c r="G121" s="155" t="s">
        <v>461</v>
      </c>
      <c r="H121" s="23" t="s">
        <v>312</v>
      </c>
      <c r="I121" s="23"/>
      <c r="J121" s="96" t="s">
        <v>29</v>
      </c>
      <c r="K121" s="84" t="s">
        <v>21</v>
      </c>
      <c r="L121" s="75">
        <f t="shared" ref="L121" si="5">IF(K121="Si",1,IF(K121="No",0,"error"))</f>
        <v>1</v>
      </c>
      <c r="M121" s="137" t="s">
        <v>486</v>
      </c>
    </row>
    <row r="122" spans="1:16" ht="174.75" customHeight="1">
      <c r="A122" s="223"/>
      <c r="B122" s="160" t="s">
        <v>313</v>
      </c>
      <c r="C122" s="161" t="s">
        <v>45</v>
      </c>
      <c r="D122" s="118" t="s">
        <v>314</v>
      </c>
      <c r="E122" s="72"/>
      <c r="F122" s="18" t="s">
        <v>315</v>
      </c>
      <c r="G122" s="156" t="s">
        <v>476</v>
      </c>
      <c r="H122" s="118" t="s">
        <v>312</v>
      </c>
      <c r="I122" s="118"/>
      <c r="J122" s="120" t="s">
        <v>33</v>
      </c>
      <c r="K122" s="69" t="s">
        <v>21</v>
      </c>
      <c r="L122" s="29">
        <f t="shared" si="4"/>
        <v>1</v>
      </c>
      <c r="M122" s="154" t="s">
        <v>499</v>
      </c>
    </row>
    <row r="123" spans="1:16" ht="94.5" customHeight="1">
      <c r="A123" s="223"/>
      <c r="B123" s="171" t="s">
        <v>316</v>
      </c>
      <c r="C123" s="173" t="s">
        <v>45</v>
      </c>
      <c r="D123" s="144" t="s">
        <v>317</v>
      </c>
      <c r="E123" s="24" t="s">
        <v>318</v>
      </c>
      <c r="F123" s="23" t="s">
        <v>319</v>
      </c>
      <c r="G123" s="125" t="s">
        <v>320</v>
      </c>
      <c r="H123" s="118" t="s">
        <v>312</v>
      </c>
      <c r="I123" s="122"/>
      <c r="J123" s="120" t="s">
        <v>321</v>
      </c>
      <c r="K123" s="69" t="s">
        <v>36</v>
      </c>
      <c r="L123" s="29">
        <f t="shared" si="4"/>
        <v>1</v>
      </c>
      <c r="M123" s="137" t="s">
        <v>477</v>
      </c>
      <c r="P123" s="43"/>
    </row>
    <row r="124" spans="1:16" ht="84" customHeight="1">
      <c r="A124" s="223"/>
      <c r="B124" s="172" t="s">
        <v>322</v>
      </c>
      <c r="C124" s="161" t="s">
        <v>45</v>
      </c>
      <c r="D124" s="118" t="s">
        <v>323</v>
      </c>
      <c r="E124" s="35" t="s">
        <v>324</v>
      </c>
      <c r="F124" s="44"/>
      <c r="G124" s="152" t="s">
        <v>325</v>
      </c>
      <c r="H124" s="123" t="s">
        <v>312</v>
      </c>
      <c r="I124" s="123"/>
      <c r="J124" s="126" t="s">
        <v>33</v>
      </c>
      <c r="K124" s="80" t="s">
        <v>187</v>
      </c>
      <c r="L124" s="16">
        <f t="shared" si="4"/>
        <v>1</v>
      </c>
      <c r="M124" s="142" t="s">
        <v>495</v>
      </c>
      <c r="N124" s="43"/>
      <c r="O124" s="43"/>
      <c r="P124" s="43"/>
    </row>
    <row r="125" spans="1:16" ht="183" customHeight="1">
      <c r="A125" s="223"/>
      <c r="B125" s="171"/>
      <c r="C125" s="161" t="s">
        <v>45</v>
      </c>
      <c r="D125" s="118" t="s">
        <v>326</v>
      </c>
      <c r="E125" s="160" t="s">
        <v>327</v>
      </c>
      <c r="F125" s="118" t="s">
        <v>328</v>
      </c>
      <c r="G125" s="170" t="s">
        <v>474</v>
      </c>
      <c r="H125" s="23" t="s">
        <v>312</v>
      </c>
      <c r="I125" s="23" t="s">
        <v>329</v>
      </c>
      <c r="J125" s="96" t="s">
        <v>33</v>
      </c>
      <c r="K125" s="69" t="s">
        <v>21</v>
      </c>
      <c r="L125" s="29">
        <v>1</v>
      </c>
      <c r="M125" s="137" t="s">
        <v>475</v>
      </c>
      <c r="N125" s="43"/>
      <c r="O125" s="43"/>
      <c r="P125" s="43"/>
    </row>
    <row r="126" spans="1:16" ht="27.5" customHeight="1">
      <c r="A126" s="203" t="s">
        <v>330</v>
      </c>
      <c r="B126" s="202" t="s">
        <v>331</v>
      </c>
      <c r="C126" s="22"/>
      <c r="D126" s="23" t="s">
        <v>332</v>
      </c>
      <c r="E126" s="236" t="s">
        <v>333</v>
      </c>
      <c r="F126" s="38"/>
      <c r="G126" s="237" t="s">
        <v>334</v>
      </c>
      <c r="H126" s="234" t="s">
        <v>335</v>
      </c>
      <c r="I126" s="90"/>
      <c r="J126" s="235" t="s">
        <v>29</v>
      </c>
      <c r="K126" s="238" t="s">
        <v>36</v>
      </c>
      <c r="L126" s="239">
        <f>IF(K126="Si",1,IF(K126="No",0,"error"))</f>
        <v>1</v>
      </c>
      <c r="M126" s="186" t="s">
        <v>485</v>
      </c>
      <c r="N126" s="43"/>
      <c r="O126" s="43"/>
      <c r="P126" s="43"/>
    </row>
    <row r="127" spans="1:16" ht="62.25" customHeight="1">
      <c r="A127" s="203"/>
      <c r="B127" s="202"/>
      <c r="C127" s="22" t="s">
        <v>45</v>
      </c>
      <c r="D127" s="67" t="s">
        <v>336</v>
      </c>
      <c r="E127" s="236"/>
      <c r="F127" s="38"/>
      <c r="G127" s="237"/>
      <c r="H127" s="234"/>
      <c r="I127" s="90"/>
      <c r="J127" s="235"/>
      <c r="K127" s="238"/>
      <c r="L127" s="239"/>
      <c r="M127" s="187"/>
      <c r="N127" s="43"/>
      <c r="O127" s="43"/>
      <c r="P127" s="43"/>
    </row>
    <row r="128" spans="1:16" ht="27.5" customHeight="1">
      <c r="A128" s="203"/>
      <c r="B128" s="202"/>
      <c r="C128" s="22" t="s">
        <v>45</v>
      </c>
      <c r="D128" s="67" t="s">
        <v>337</v>
      </c>
      <c r="E128" s="236"/>
      <c r="F128" s="38"/>
      <c r="G128" s="237"/>
      <c r="H128" s="234"/>
      <c r="I128" s="90"/>
      <c r="J128" s="235"/>
      <c r="K128" s="238"/>
      <c r="L128" s="239"/>
      <c r="M128" s="187"/>
      <c r="N128" s="43"/>
      <c r="O128" s="43"/>
      <c r="P128" s="43"/>
    </row>
    <row r="129" spans="1:16" ht="195.75" customHeight="1">
      <c r="A129" s="203"/>
      <c r="B129" s="202"/>
      <c r="C129" s="22" t="s">
        <v>45</v>
      </c>
      <c r="D129" s="67" t="s">
        <v>338</v>
      </c>
      <c r="E129" s="236"/>
      <c r="F129" s="44"/>
      <c r="G129" s="237"/>
      <c r="H129" s="234"/>
      <c r="I129" s="90"/>
      <c r="J129" s="235"/>
      <c r="K129" s="238"/>
      <c r="L129" s="239"/>
      <c r="M129" s="187"/>
      <c r="N129" s="43"/>
      <c r="O129" s="43"/>
      <c r="P129" s="43"/>
    </row>
    <row r="130" spans="1:16" ht="68" customHeight="1">
      <c r="A130" s="203"/>
      <c r="B130" s="202"/>
      <c r="C130" s="22" t="s">
        <v>45</v>
      </c>
      <c r="D130" s="67" t="s">
        <v>339</v>
      </c>
      <c r="E130" s="236"/>
      <c r="F130" s="19" t="s">
        <v>340</v>
      </c>
      <c r="G130" s="237"/>
      <c r="H130" s="234"/>
      <c r="I130" s="19" t="s">
        <v>341</v>
      </c>
      <c r="J130" s="235"/>
      <c r="K130" s="238"/>
      <c r="L130" s="239"/>
      <c r="M130" s="187"/>
      <c r="N130" s="97"/>
      <c r="O130" s="97"/>
      <c r="P130" s="97"/>
    </row>
    <row r="131" spans="1:16" ht="59.25" customHeight="1">
      <c r="A131" s="203" t="s">
        <v>342</v>
      </c>
      <c r="B131" s="224" t="s">
        <v>343</v>
      </c>
      <c r="C131" s="22"/>
      <c r="D131" s="23" t="s">
        <v>344</v>
      </c>
      <c r="E131" s="202" t="s">
        <v>345</v>
      </c>
      <c r="F131" s="23"/>
      <c r="G131" s="240" t="s">
        <v>346</v>
      </c>
      <c r="H131" s="207" t="s">
        <v>347</v>
      </c>
      <c r="I131" s="90"/>
      <c r="J131" s="231" t="s">
        <v>29</v>
      </c>
      <c r="K131" s="238" t="s">
        <v>187</v>
      </c>
      <c r="L131" s="238">
        <f>IF(K131="Si",1,IF(K131="No",0,"error"))</f>
        <v>1</v>
      </c>
      <c r="M131" s="186" t="s">
        <v>462</v>
      </c>
      <c r="N131" s="97"/>
      <c r="O131" s="97"/>
      <c r="P131" s="97"/>
    </row>
    <row r="132" spans="1:16" ht="30" customHeight="1">
      <c r="A132" s="203"/>
      <c r="B132" s="224"/>
      <c r="C132" s="22" t="s">
        <v>45</v>
      </c>
      <c r="D132" s="67" t="s">
        <v>348</v>
      </c>
      <c r="E132" s="202"/>
      <c r="F132" s="23"/>
      <c r="G132" s="240"/>
      <c r="H132" s="207"/>
      <c r="I132" s="90"/>
      <c r="J132" s="231"/>
      <c r="K132" s="241"/>
      <c r="L132" s="241"/>
      <c r="M132" s="187"/>
      <c r="N132" s="97"/>
      <c r="O132" s="97"/>
      <c r="P132" s="97"/>
    </row>
    <row r="133" spans="1:16" ht="30" customHeight="1">
      <c r="A133" s="203"/>
      <c r="B133" s="224"/>
      <c r="C133" s="22" t="s">
        <v>45</v>
      </c>
      <c r="D133" s="67" t="s">
        <v>349</v>
      </c>
      <c r="E133" s="202"/>
      <c r="F133" s="23"/>
      <c r="G133" s="240"/>
      <c r="H133" s="207"/>
      <c r="I133" s="90"/>
      <c r="J133" s="231"/>
      <c r="K133" s="241"/>
      <c r="L133" s="241"/>
      <c r="M133" s="187"/>
      <c r="N133" s="97"/>
      <c r="O133" s="97"/>
      <c r="P133" s="97"/>
    </row>
    <row r="134" spans="1:16" ht="30" customHeight="1">
      <c r="A134" s="203"/>
      <c r="B134" s="224"/>
      <c r="C134" s="22" t="s">
        <v>45</v>
      </c>
      <c r="D134" s="98" t="s">
        <v>350</v>
      </c>
      <c r="E134" s="202"/>
      <c r="F134" s="23"/>
      <c r="G134" s="240"/>
      <c r="H134" s="207"/>
      <c r="I134" s="90"/>
      <c r="J134" s="231"/>
      <c r="K134" s="241"/>
      <c r="L134" s="241"/>
      <c r="M134" s="187"/>
      <c r="N134" s="97"/>
      <c r="O134" s="97"/>
      <c r="P134" s="97"/>
    </row>
    <row r="135" spans="1:16" ht="30" customHeight="1">
      <c r="A135" s="203"/>
      <c r="B135" s="224"/>
      <c r="C135" s="22" t="s">
        <v>45</v>
      </c>
      <c r="D135" s="98" t="s">
        <v>351</v>
      </c>
      <c r="E135" s="202"/>
      <c r="F135" s="23"/>
      <c r="G135" s="240"/>
      <c r="H135" s="207"/>
      <c r="I135" s="90"/>
      <c r="J135" s="231"/>
      <c r="K135" s="241"/>
      <c r="L135" s="241"/>
      <c r="M135" s="187"/>
      <c r="N135" s="97"/>
      <c r="O135" s="97"/>
      <c r="P135" s="97"/>
    </row>
    <row r="136" spans="1:16" ht="30" customHeight="1">
      <c r="A136" s="203"/>
      <c r="B136" s="224"/>
      <c r="C136" s="22" t="s">
        <v>45</v>
      </c>
      <c r="D136" s="98" t="s">
        <v>352</v>
      </c>
      <c r="E136" s="202"/>
      <c r="F136" s="23"/>
      <c r="G136" s="240"/>
      <c r="H136" s="207"/>
      <c r="I136" s="90"/>
      <c r="J136" s="231"/>
      <c r="K136" s="241"/>
      <c r="L136" s="241"/>
      <c r="M136" s="187"/>
      <c r="N136" s="97"/>
      <c r="O136" s="97"/>
      <c r="P136" s="97"/>
    </row>
    <row r="137" spans="1:16" ht="30" customHeight="1">
      <c r="A137" s="203"/>
      <c r="B137" s="224"/>
      <c r="C137" s="22" t="s">
        <v>45</v>
      </c>
      <c r="D137" s="98" t="s">
        <v>353</v>
      </c>
      <c r="E137" s="202"/>
      <c r="F137" s="23"/>
      <c r="G137" s="240"/>
      <c r="H137" s="207"/>
      <c r="I137" s="90"/>
      <c r="J137" s="231"/>
      <c r="K137" s="241"/>
      <c r="L137" s="241"/>
      <c r="M137" s="187"/>
      <c r="N137" s="97"/>
      <c r="O137" s="97"/>
      <c r="P137" s="97"/>
    </row>
    <row r="138" spans="1:16" ht="30" customHeight="1">
      <c r="A138" s="203"/>
      <c r="B138" s="224"/>
      <c r="C138" s="22" t="s">
        <v>45</v>
      </c>
      <c r="D138" s="67" t="s">
        <v>354</v>
      </c>
      <c r="E138" s="202"/>
      <c r="F138" s="23"/>
      <c r="G138" s="240"/>
      <c r="H138" s="207"/>
      <c r="I138" s="90"/>
      <c r="J138" s="231"/>
      <c r="K138" s="241"/>
      <c r="L138" s="241"/>
      <c r="M138" s="187"/>
      <c r="N138" s="97"/>
      <c r="O138" s="97"/>
      <c r="P138" s="97"/>
    </row>
    <row r="139" spans="1:16" ht="130.5" customHeight="1">
      <c r="A139" s="203"/>
      <c r="B139" s="224"/>
      <c r="C139" s="22" t="s">
        <v>45</v>
      </c>
      <c r="D139" s="98" t="s">
        <v>355</v>
      </c>
      <c r="E139" s="202"/>
      <c r="F139" s="23" t="s">
        <v>356</v>
      </c>
      <c r="G139" s="240"/>
      <c r="H139" s="207"/>
      <c r="I139" s="23" t="s">
        <v>70</v>
      </c>
      <c r="J139" s="231"/>
      <c r="K139" s="242"/>
      <c r="L139" s="242"/>
      <c r="M139" s="188"/>
      <c r="N139" s="97"/>
      <c r="O139" s="97"/>
      <c r="P139" s="97"/>
    </row>
    <row r="140" spans="1:16" ht="45.75" customHeight="1">
      <c r="A140" s="203"/>
      <c r="B140" s="224" t="s">
        <v>357</v>
      </c>
      <c r="C140" s="22"/>
      <c r="D140" s="23" t="s">
        <v>358</v>
      </c>
      <c r="E140" s="202"/>
      <c r="F140" s="90"/>
      <c r="G140" s="225" t="s">
        <v>359</v>
      </c>
      <c r="H140" s="243" t="s">
        <v>360</v>
      </c>
      <c r="I140" s="90"/>
      <c r="J140" s="244" t="s">
        <v>29</v>
      </c>
      <c r="K140" s="245" t="s">
        <v>187</v>
      </c>
      <c r="L140" s="246">
        <f>IF(K140="Si",1,IF(K140="No",0,"error"))</f>
        <v>1</v>
      </c>
      <c r="M140" s="190" t="s">
        <v>473</v>
      </c>
      <c r="N140" s="97"/>
      <c r="O140" s="97"/>
      <c r="P140" s="97"/>
    </row>
    <row r="141" spans="1:16" ht="45.75" customHeight="1">
      <c r="A141" s="203"/>
      <c r="B141" s="224"/>
      <c r="C141" s="22" t="s">
        <v>45</v>
      </c>
      <c r="D141" s="67" t="s">
        <v>348</v>
      </c>
      <c r="E141" s="202"/>
      <c r="F141" s="90"/>
      <c r="G141" s="225"/>
      <c r="H141" s="243"/>
      <c r="I141" s="90"/>
      <c r="J141" s="244"/>
      <c r="K141" s="245"/>
      <c r="L141" s="246"/>
      <c r="M141" s="191"/>
      <c r="N141" s="97"/>
      <c r="O141" s="97"/>
      <c r="P141" s="97"/>
    </row>
    <row r="142" spans="1:16" ht="45.75" customHeight="1">
      <c r="A142" s="203"/>
      <c r="B142" s="224"/>
      <c r="C142" s="22" t="s">
        <v>45</v>
      </c>
      <c r="D142" s="67" t="s">
        <v>349</v>
      </c>
      <c r="E142" s="202"/>
      <c r="F142" s="90"/>
      <c r="G142" s="225"/>
      <c r="H142" s="243"/>
      <c r="I142" s="90"/>
      <c r="J142" s="244"/>
      <c r="K142" s="245"/>
      <c r="L142" s="246"/>
      <c r="M142" s="191"/>
      <c r="N142" s="97"/>
      <c r="O142" s="97"/>
      <c r="P142" s="97"/>
    </row>
    <row r="143" spans="1:16" ht="45.75" customHeight="1">
      <c r="A143" s="203"/>
      <c r="B143" s="224"/>
      <c r="C143" s="22" t="s">
        <v>45</v>
      </c>
      <c r="D143" s="67" t="s">
        <v>350</v>
      </c>
      <c r="E143" s="202"/>
      <c r="F143" s="90"/>
      <c r="G143" s="225"/>
      <c r="H143" s="243"/>
      <c r="I143" s="90"/>
      <c r="J143" s="244"/>
      <c r="K143" s="245"/>
      <c r="L143" s="246"/>
      <c r="M143" s="191"/>
      <c r="N143" s="97"/>
      <c r="O143" s="97"/>
      <c r="P143" s="97"/>
    </row>
    <row r="144" spans="1:16" ht="45.75" customHeight="1">
      <c r="A144" s="203"/>
      <c r="B144" s="224"/>
      <c r="C144" s="22" t="s">
        <v>45</v>
      </c>
      <c r="D144" s="67" t="s">
        <v>361</v>
      </c>
      <c r="E144" s="202"/>
      <c r="F144" s="90"/>
      <c r="G144" s="225"/>
      <c r="H144" s="243"/>
      <c r="I144" s="90"/>
      <c r="J144" s="244"/>
      <c r="K144" s="245"/>
      <c r="L144" s="246"/>
      <c r="M144" s="191"/>
      <c r="N144" s="97"/>
      <c r="O144" s="97"/>
      <c r="P144" s="97"/>
    </row>
    <row r="145" spans="1:16" ht="45.75" customHeight="1">
      <c r="A145" s="203"/>
      <c r="B145" s="224"/>
      <c r="C145" s="22" t="s">
        <v>45</v>
      </c>
      <c r="D145" s="67" t="s">
        <v>352</v>
      </c>
      <c r="E145" s="202"/>
      <c r="F145" s="90"/>
      <c r="G145" s="225"/>
      <c r="H145" s="243"/>
      <c r="I145" s="90"/>
      <c r="J145" s="244"/>
      <c r="K145" s="245"/>
      <c r="L145" s="246"/>
      <c r="M145" s="191"/>
      <c r="N145" s="97"/>
      <c r="O145" s="97"/>
      <c r="P145" s="97"/>
    </row>
    <row r="146" spans="1:16" ht="45.75" customHeight="1">
      <c r="A146" s="203"/>
      <c r="B146" s="224"/>
      <c r="C146" s="22" t="s">
        <v>45</v>
      </c>
      <c r="D146" s="98" t="s">
        <v>353</v>
      </c>
      <c r="E146" s="202"/>
      <c r="F146" s="90"/>
      <c r="G146" s="225"/>
      <c r="H146" s="243"/>
      <c r="I146" s="90"/>
      <c r="J146" s="244"/>
      <c r="K146" s="245"/>
      <c r="L146" s="246"/>
      <c r="M146" s="191"/>
      <c r="N146" s="97"/>
      <c r="O146" s="97"/>
      <c r="P146" s="97"/>
    </row>
    <row r="147" spans="1:16" ht="45.75" customHeight="1">
      <c r="A147" s="203"/>
      <c r="B147" s="224"/>
      <c r="C147" s="22" t="s">
        <v>45</v>
      </c>
      <c r="D147" s="67" t="s">
        <v>362</v>
      </c>
      <c r="E147" s="202"/>
      <c r="F147" s="90"/>
      <c r="G147" s="225"/>
      <c r="H147" s="243"/>
      <c r="I147" s="90"/>
      <c r="J147" s="244"/>
      <c r="K147" s="245"/>
      <c r="L147" s="246"/>
      <c r="M147" s="191"/>
      <c r="N147" s="97"/>
      <c r="O147" s="97"/>
      <c r="P147" s="97"/>
    </row>
    <row r="148" spans="1:16" ht="45.75" customHeight="1">
      <c r="A148" s="203"/>
      <c r="B148" s="224"/>
      <c r="C148" s="22" t="s">
        <v>45</v>
      </c>
      <c r="D148" s="67" t="s">
        <v>363</v>
      </c>
      <c r="E148" s="202"/>
      <c r="F148" s="90"/>
      <c r="G148" s="225"/>
      <c r="H148" s="243"/>
      <c r="I148" s="90"/>
      <c r="J148" s="244"/>
      <c r="K148" s="245"/>
      <c r="L148" s="246"/>
      <c r="M148" s="191"/>
      <c r="N148" s="97"/>
      <c r="O148" s="97"/>
      <c r="P148" s="97"/>
    </row>
    <row r="149" spans="1:16" ht="45.75" customHeight="1">
      <c r="A149" s="203"/>
      <c r="B149" s="224"/>
      <c r="C149" s="22" t="s">
        <v>45</v>
      </c>
      <c r="D149" s="67" t="s">
        <v>364</v>
      </c>
      <c r="E149" s="202"/>
      <c r="F149" s="90"/>
      <c r="G149" s="225"/>
      <c r="H149" s="243"/>
      <c r="I149" s="90"/>
      <c r="J149" s="244"/>
      <c r="K149" s="245"/>
      <c r="L149" s="246"/>
      <c r="M149" s="191"/>
      <c r="N149" s="97"/>
      <c r="O149" s="97"/>
      <c r="P149" s="97"/>
    </row>
    <row r="150" spans="1:16" ht="45.75" customHeight="1">
      <c r="A150" s="203"/>
      <c r="B150" s="224"/>
      <c r="C150" s="22" t="s">
        <v>45</v>
      </c>
      <c r="D150" s="67" t="s">
        <v>365</v>
      </c>
      <c r="E150" s="202"/>
      <c r="F150" s="90"/>
      <c r="G150" s="225"/>
      <c r="H150" s="243"/>
      <c r="I150" s="90"/>
      <c r="J150" s="244"/>
      <c r="K150" s="245"/>
      <c r="L150" s="246"/>
      <c r="M150" s="191"/>
      <c r="N150" s="97"/>
      <c r="O150" s="97"/>
      <c r="P150" s="97"/>
    </row>
    <row r="151" spans="1:16" ht="45.75" customHeight="1">
      <c r="A151" s="203"/>
      <c r="B151" s="224"/>
      <c r="C151" s="22" t="s">
        <v>45</v>
      </c>
      <c r="D151" s="67" t="s">
        <v>366</v>
      </c>
      <c r="E151" s="202"/>
      <c r="F151" s="90"/>
      <c r="G151" s="225"/>
      <c r="H151" s="243"/>
      <c r="I151" s="90"/>
      <c r="J151" s="244"/>
      <c r="K151" s="245"/>
      <c r="L151" s="246"/>
      <c r="M151" s="191"/>
      <c r="N151" s="97"/>
      <c r="O151" s="97"/>
      <c r="P151" s="97"/>
    </row>
    <row r="152" spans="1:16" ht="45.75" customHeight="1">
      <c r="A152" s="203"/>
      <c r="B152" s="224"/>
      <c r="C152" s="22" t="s">
        <v>45</v>
      </c>
      <c r="D152" s="67" t="s">
        <v>367</v>
      </c>
      <c r="E152" s="202"/>
      <c r="F152" s="90"/>
      <c r="G152" s="225"/>
      <c r="H152" s="243"/>
      <c r="I152" s="90"/>
      <c r="J152" s="244"/>
      <c r="K152" s="245"/>
      <c r="L152" s="246"/>
      <c r="M152" s="191"/>
      <c r="N152" s="97"/>
      <c r="O152" s="97"/>
      <c r="P152" s="97"/>
    </row>
    <row r="153" spans="1:16" ht="45.75" customHeight="1">
      <c r="A153" s="203"/>
      <c r="B153" s="224"/>
      <c r="C153" s="22" t="s">
        <v>45</v>
      </c>
      <c r="D153" s="67" t="s">
        <v>368</v>
      </c>
      <c r="E153" s="202"/>
      <c r="F153" s="90"/>
      <c r="G153" s="225"/>
      <c r="H153" s="243"/>
      <c r="I153" s="90"/>
      <c r="J153" s="244"/>
      <c r="K153" s="245"/>
      <c r="L153" s="246"/>
      <c r="M153" s="191"/>
      <c r="N153" s="97"/>
      <c r="O153" s="97"/>
      <c r="P153" s="97"/>
    </row>
    <row r="154" spans="1:16" ht="88.5" customHeight="1">
      <c r="A154" s="203"/>
      <c r="B154" s="224"/>
      <c r="C154" s="22" t="s">
        <v>45</v>
      </c>
      <c r="D154" s="67" t="s">
        <v>369</v>
      </c>
      <c r="E154" s="202"/>
      <c r="F154" s="23" t="s">
        <v>370</v>
      </c>
      <c r="G154" s="225"/>
      <c r="H154" s="243" t="s">
        <v>77</v>
      </c>
      <c r="I154" s="23" t="s">
        <v>70</v>
      </c>
      <c r="J154" s="244"/>
      <c r="K154" s="245"/>
      <c r="L154" s="246"/>
      <c r="M154" s="191"/>
      <c r="N154" s="97"/>
      <c r="O154" s="97"/>
      <c r="P154" s="97"/>
    </row>
    <row r="155" spans="1:16" ht="30" customHeight="1">
      <c r="A155" s="203"/>
      <c r="B155" s="224" t="s">
        <v>371</v>
      </c>
      <c r="C155" s="22"/>
      <c r="D155" s="24" t="s">
        <v>372</v>
      </c>
      <c r="E155" s="202"/>
      <c r="F155" s="23"/>
      <c r="G155" s="191" t="s">
        <v>446</v>
      </c>
      <c r="H155" s="202" t="s">
        <v>19</v>
      </c>
      <c r="I155" s="90"/>
      <c r="J155" s="202"/>
      <c r="K155" s="245" t="s">
        <v>187</v>
      </c>
      <c r="L155" s="246">
        <f>IF(K155="Si",1,IF(K155="No",0,"error"))</f>
        <v>1</v>
      </c>
      <c r="M155" s="189" t="s">
        <v>472</v>
      </c>
      <c r="N155" s="97"/>
      <c r="O155" s="97"/>
      <c r="P155" s="97"/>
    </row>
    <row r="156" spans="1:16" ht="30" customHeight="1">
      <c r="A156" s="203"/>
      <c r="B156" s="224"/>
      <c r="C156" s="22" t="s">
        <v>45</v>
      </c>
      <c r="D156" s="67" t="s">
        <v>361</v>
      </c>
      <c r="E156" s="202"/>
      <c r="F156" s="23"/>
      <c r="G156" s="225"/>
      <c r="H156" s="225"/>
      <c r="I156" s="90"/>
      <c r="J156" s="202"/>
      <c r="K156" s="245"/>
      <c r="L156" s="246"/>
      <c r="M156" s="189"/>
      <c r="N156" s="97"/>
      <c r="O156" s="97"/>
      <c r="P156" s="97"/>
    </row>
    <row r="157" spans="1:16" ht="16">
      <c r="A157" s="203"/>
      <c r="B157" s="224"/>
      <c r="C157" s="22" t="s">
        <v>45</v>
      </c>
      <c r="D157" s="67" t="s">
        <v>352</v>
      </c>
      <c r="E157" s="202"/>
      <c r="F157" s="23"/>
      <c r="G157" s="225"/>
      <c r="H157" s="225"/>
      <c r="I157" s="90"/>
      <c r="J157" s="202"/>
      <c r="K157" s="245"/>
      <c r="L157" s="246"/>
      <c r="M157" s="189"/>
      <c r="N157" s="97"/>
      <c r="O157" s="97"/>
      <c r="P157" s="97"/>
    </row>
    <row r="158" spans="1:16" ht="32">
      <c r="A158" s="203"/>
      <c r="B158" s="224"/>
      <c r="C158" s="22" t="s">
        <v>45</v>
      </c>
      <c r="D158" s="98" t="s">
        <v>353</v>
      </c>
      <c r="E158" s="202"/>
      <c r="F158" s="23"/>
      <c r="G158" s="225"/>
      <c r="H158" s="225"/>
      <c r="I158" s="90"/>
      <c r="J158" s="202"/>
      <c r="K158" s="245"/>
      <c r="L158" s="246"/>
      <c r="M158" s="189"/>
      <c r="N158" s="97"/>
      <c r="O158" s="97"/>
      <c r="P158" s="97"/>
    </row>
    <row r="159" spans="1:16" ht="30" customHeight="1">
      <c r="A159" s="203"/>
      <c r="B159" s="224"/>
      <c r="C159" s="22" t="s">
        <v>45</v>
      </c>
      <c r="D159" s="67" t="s">
        <v>354</v>
      </c>
      <c r="E159" s="202"/>
      <c r="F159" s="23"/>
      <c r="G159" s="225"/>
      <c r="H159" s="225"/>
      <c r="I159" s="90"/>
      <c r="J159" s="202"/>
      <c r="K159" s="245"/>
      <c r="L159" s="246"/>
      <c r="M159" s="189"/>
      <c r="N159" s="97"/>
      <c r="O159" s="97"/>
      <c r="P159" s="97"/>
    </row>
    <row r="160" spans="1:16" ht="30" customHeight="1">
      <c r="A160" s="203"/>
      <c r="B160" s="224"/>
      <c r="C160" s="22" t="s">
        <v>45</v>
      </c>
      <c r="D160" s="67" t="s">
        <v>362</v>
      </c>
      <c r="E160" s="202"/>
      <c r="F160" s="23"/>
      <c r="G160" s="225"/>
      <c r="H160" s="225"/>
      <c r="I160" s="90"/>
      <c r="J160" s="202"/>
      <c r="K160" s="245"/>
      <c r="L160" s="246"/>
      <c r="M160" s="189"/>
      <c r="N160" s="97"/>
      <c r="O160" s="97"/>
      <c r="P160" s="97"/>
    </row>
    <row r="161" spans="1:16" ht="30" customHeight="1">
      <c r="A161" s="203"/>
      <c r="B161" s="224"/>
      <c r="C161" s="22" t="s">
        <v>45</v>
      </c>
      <c r="D161" s="67" t="s">
        <v>373</v>
      </c>
      <c r="E161" s="202"/>
      <c r="F161" s="23"/>
      <c r="G161" s="225"/>
      <c r="H161" s="225"/>
      <c r="I161" s="90"/>
      <c r="J161" s="202"/>
      <c r="K161" s="245"/>
      <c r="L161" s="246"/>
      <c r="M161" s="189"/>
      <c r="N161" s="97"/>
      <c r="O161" s="97"/>
      <c r="P161" s="97"/>
    </row>
    <row r="162" spans="1:16" ht="16">
      <c r="A162" s="203"/>
      <c r="B162" s="224"/>
      <c r="C162" s="22" t="s">
        <v>45</v>
      </c>
      <c r="D162" s="67" t="s">
        <v>374</v>
      </c>
      <c r="E162" s="202"/>
      <c r="F162" s="23"/>
      <c r="G162" s="225"/>
      <c r="H162" s="225"/>
      <c r="I162" s="90"/>
      <c r="J162" s="202"/>
      <c r="K162" s="245"/>
      <c r="L162" s="246"/>
      <c r="M162" s="189"/>
      <c r="N162" s="97"/>
      <c r="O162" s="97"/>
      <c r="P162" s="97"/>
    </row>
    <row r="163" spans="1:16" ht="48">
      <c r="A163" s="203"/>
      <c r="B163" s="224"/>
      <c r="C163" s="22" t="s">
        <v>45</v>
      </c>
      <c r="D163" s="67" t="s">
        <v>375</v>
      </c>
      <c r="E163" s="202"/>
      <c r="F163" s="18" t="s">
        <v>376</v>
      </c>
      <c r="G163" s="225"/>
      <c r="H163" s="225"/>
      <c r="I163" s="23" t="s">
        <v>377</v>
      </c>
      <c r="J163" s="202"/>
      <c r="K163" s="245"/>
      <c r="L163" s="246"/>
      <c r="M163" s="189" t="s">
        <v>378</v>
      </c>
      <c r="N163" s="97"/>
      <c r="O163" s="97"/>
      <c r="P163" s="97"/>
    </row>
    <row r="164" spans="1:16" ht="144.75" customHeight="1">
      <c r="A164" s="203"/>
      <c r="B164" s="24" t="s">
        <v>379</v>
      </c>
      <c r="C164" s="22" t="s">
        <v>45</v>
      </c>
      <c r="D164" s="23" t="s">
        <v>380</v>
      </c>
      <c r="E164" s="44"/>
      <c r="F164" s="25" t="s">
        <v>381</v>
      </c>
      <c r="G164" s="147" t="s">
        <v>382</v>
      </c>
      <c r="H164" s="26" t="s">
        <v>377</v>
      </c>
      <c r="I164" s="45"/>
      <c r="J164" s="93" t="s">
        <v>29</v>
      </c>
      <c r="K164" s="69" t="s">
        <v>36</v>
      </c>
      <c r="L164" s="29">
        <f>IF(K164="Si",1,IF(K164="No",0,"error"))</f>
        <v>1</v>
      </c>
      <c r="M164" s="153" t="s">
        <v>383</v>
      </c>
      <c r="N164" s="97"/>
      <c r="O164" s="97"/>
    </row>
    <row r="165" spans="1:16" ht="217.5" customHeight="1">
      <c r="A165" s="203"/>
      <c r="B165" s="24" t="s">
        <v>384</v>
      </c>
      <c r="C165" s="22" t="s">
        <v>45</v>
      </c>
      <c r="D165" s="23" t="s">
        <v>385</v>
      </c>
      <c r="E165" s="23" t="s">
        <v>386</v>
      </c>
      <c r="F165" s="23" t="s">
        <v>387</v>
      </c>
      <c r="G165" s="28" t="s">
        <v>388</v>
      </c>
      <c r="H165" s="30" t="s">
        <v>377</v>
      </c>
      <c r="I165" s="23" t="s">
        <v>77</v>
      </c>
      <c r="J165" s="93" t="s">
        <v>29</v>
      </c>
      <c r="K165" s="69" t="s">
        <v>21</v>
      </c>
      <c r="L165" s="29">
        <f>IF(K165="Si",1,IF(K165="No",0,"error"))</f>
        <v>1</v>
      </c>
      <c r="M165" s="153" t="s">
        <v>434</v>
      </c>
      <c r="N165" s="97"/>
      <c r="O165" s="97"/>
      <c r="P165" s="97"/>
    </row>
    <row r="166" spans="1:16" ht="80.25" customHeight="1">
      <c r="A166" s="203"/>
      <c r="B166" s="32" t="s">
        <v>389</v>
      </c>
      <c r="C166" s="22" t="s">
        <v>45</v>
      </c>
      <c r="D166" s="23" t="s">
        <v>390</v>
      </c>
      <c r="E166" s="202" t="s">
        <v>391</v>
      </c>
      <c r="F166" s="23"/>
      <c r="G166" s="247" t="s">
        <v>498</v>
      </c>
      <c r="H166" s="202" t="s">
        <v>19</v>
      </c>
      <c r="I166" s="45"/>
      <c r="J166" s="202"/>
      <c r="K166" s="245" t="s">
        <v>21</v>
      </c>
      <c r="L166" s="246">
        <f>IF(K166="Si",1,IF(K166="No",0,"error"))</f>
        <v>1</v>
      </c>
      <c r="M166" s="254" t="s">
        <v>463</v>
      </c>
      <c r="N166" s="97"/>
      <c r="O166" s="97"/>
      <c r="P166" s="97"/>
    </row>
    <row r="167" spans="1:16" ht="62.25" customHeight="1">
      <c r="A167" s="203"/>
      <c r="B167" s="35"/>
      <c r="C167" s="22" t="s">
        <v>45</v>
      </c>
      <c r="D167" s="44" t="s">
        <v>392</v>
      </c>
      <c r="E167" s="202"/>
      <c r="F167" s="39" t="s">
        <v>393</v>
      </c>
      <c r="G167" s="211"/>
      <c r="H167" s="202" t="s">
        <v>377</v>
      </c>
      <c r="I167" s="19" t="s">
        <v>394</v>
      </c>
      <c r="J167" s="202"/>
      <c r="K167" s="245"/>
      <c r="L167" s="246"/>
      <c r="M167" s="255" t="s">
        <v>395</v>
      </c>
      <c r="N167" s="97"/>
      <c r="O167" s="97"/>
      <c r="P167" s="97"/>
    </row>
    <row r="168" spans="1:16" ht="72.75" customHeight="1">
      <c r="A168" s="203"/>
      <c r="B168" s="32" t="s">
        <v>396</v>
      </c>
      <c r="C168" s="22" t="s">
        <v>45</v>
      </c>
      <c r="D168" s="23" t="s">
        <v>397</v>
      </c>
      <c r="E168" s="19" t="s">
        <v>398</v>
      </c>
      <c r="F168" s="99"/>
      <c r="G168" s="191" t="s">
        <v>447</v>
      </c>
      <c r="H168" s="207" t="s">
        <v>399</v>
      </c>
      <c r="I168" s="45"/>
      <c r="J168" s="231" t="s">
        <v>29</v>
      </c>
      <c r="K168" s="245" t="s">
        <v>187</v>
      </c>
      <c r="L168" s="246">
        <f>IF(K168="Si",1,IF(K168="No",0,"error"))</f>
        <v>1</v>
      </c>
      <c r="M168" s="251" t="s">
        <v>435</v>
      </c>
      <c r="N168" s="97"/>
      <c r="O168" s="97"/>
      <c r="P168" s="97"/>
    </row>
    <row r="169" spans="1:16" ht="78.75" customHeight="1">
      <c r="A169" s="203"/>
      <c r="B169" s="100"/>
      <c r="C169" s="22" t="s">
        <v>45</v>
      </c>
      <c r="D169" s="44" t="s">
        <v>400</v>
      </c>
      <c r="E169" s="44"/>
      <c r="F169" s="18" t="s">
        <v>401</v>
      </c>
      <c r="G169" s="211"/>
      <c r="H169" s="207"/>
      <c r="I169" s="23" t="s">
        <v>335</v>
      </c>
      <c r="J169" s="231"/>
      <c r="K169" s="245"/>
      <c r="L169" s="246"/>
      <c r="M169" s="253"/>
      <c r="N169" s="97"/>
      <c r="O169" s="97"/>
      <c r="P169" s="97"/>
    </row>
    <row r="170" spans="1:16" ht="75" customHeight="1">
      <c r="A170" s="203"/>
      <c r="B170" s="24" t="s">
        <v>402</v>
      </c>
      <c r="C170" s="22" t="s">
        <v>45</v>
      </c>
      <c r="D170" s="23" t="s">
        <v>403</v>
      </c>
      <c r="E170" s="24" t="s">
        <v>404</v>
      </c>
      <c r="F170" s="101" t="s">
        <v>405</v>
      </c>
      <c r="G170" s="149" t="s">
        <v>448</v>
      </c>
      <c r="H170" s="207" t="s">
        <v>335</v>
      </c>
      <c r="I170" s="23" t="s">
        <v>335</v>
      </c>
      <c r="J170" s="93" t="s">
        <v>33</v>
      </c>
      <c r="K170" s="102" t="s">
        <v>21</v>
      </c>
      <c r="L170" s="16">
        <f>IF(K170="Si",1,IF(K170="No",0,"error"))</f>
        <v>1</v>
      </c>
      <c r="M170" s="153" t="s">
        <v>436</v>
      </c>
      <c r="P170" s="97"/>
    </row>
    <row r="171" spans="1:16" ht="92.25" customHeight="1">
      <c r="A171" s="203"/>
      <c r="B171" s="202" t="s">
        <v>406</v>
      </c>
      <c r="C171" s="22" t="s">
        <v>45</v>
      </c>
      <c r="D171" s="23" t="s">
        <v>407</v>
      </c>
      <c r="E171" s="24" t="s">
        <v>408</v>
      </c>
      <c r="F171" s="39"/>
      <c r="G171" s="125" t="s">
        <v>448</v>
      </c>
      <c r="H171" s="207"/>
      <c r="I171" s="90"/>
      <c r="J171" s="93" t="s">
        <v>33</v>
      </c>
      <c r="K171" s="103"/>
      <c r="L171" s="71"/>
      <c r="M171" s="251" t="s">
        <v>464</v>
      </c>
      <c r="N171" s="97"/>
      <c r="O171" s="97"/>
      <c r="P171" s="97"/>
    </row>
    <row r="172" spans="1:16" ht="92.25" customHeight="1">
      <c r="A172" s="203"/>
      <c r="B172" s="202"/>
      <c r="C172" s="22" t="s">
        <v>45</v>
      </c>
      <c r="D172" s="23" t="s">
        <v>409</v>
      </c>
      <c r="E172" s="19" t="s">
        <v>410</v>
      </c>
      <c r="F172" s="39"/>
      <c r="G172" s="125" t="s">
        <v>448</v>
      </c>
      <c r="H172" s="207"/>
      <c r="I172" s="90"/>
      <c r="J172" s="93" t="s">
        <v>33</v>
      </c>
      <c r="K172" s="104" t="s">
        <v>187</v>
      </c>
      <c r="L172" s="16">
        <f>IF(K172="Si",1,IF(K172="No",0,"error"))</f>
        <v>1</v>
      </c>
      <c r="M172" s="252"/>
      <c r="N172" s="97"/>
      <c r="O172" s="97"/>
      <c r="P172" s="97"/>
    </row>
    <row r="173" spans="1:16" ht="92.25" customHeight="1">
      <c r="A173" s="203"/>
      <c r="B173" s="202"/>
      <c r="C173" s="22" t="s">
        <v>24</v>
      </c>
      <c r="D173" s="67" t="s">
        <v>411</v>
      </c>
      <c r="E173" s="19" t="s">
        <v>410</v>
      </c>
      <c r="F173" s="39"/>
      <c r="G173" s="125" t="s">
        <v>448</v>
      </c>
      <c r="H173" s="207"/>
      <c r="I173" s="90"/>
      <c r="J173" s="93" t="s">
        <v>33</v>
      </c>
      <c r="K173" s="102" t="s">
        <v>187</v>
      </c>
      <c r="L173" s="16">
        <f>IF(K173="Si",1,IF(K173="No",0,"error"))</f>
        <v>1</v>
      </c>
      <c r="M173" s="252"/>
      <c r="N173" s="97"/>
      <c r="O173" s="97"/>
      <c r="P173" s="97"/>
    </row>
    <row r="174" spans="1:16" ht="92.25" customHeight="1">
      <c r="A174" s="203"/>
      <c r="B174" s="202"/>
      <c r="C174" s="22" t="s">
        <v>30</v>
      </c>
      <c r="D174" s="67" t="s">
        <v>412</v>
      </c>
      <c r="E174" s="19" t="s">
        <v>410</v>
      </c>
      <c r="F174" s="39"/>
      <c r="G174" s="125" t="s">
        <v>448</v>
      </c>
      <c r="H174" s="207"/>
      <c r="I174" s="90"/>
      <c r="J174" s="93" t="s">
        <v>33</v>
      </c>
      <c r="K174" s="102" t="s">
        <v>187</v>
      </c>
      <c r="L174" s="105">
        <f>IF(K174="Si",1,IF(K174="No",0,"error"))</f>
        <v>1</v>
      </c>
      <c r="M174" s="252"/>
      <c r="N174" s="97"/>
      <c r="O174" s="97"/>
      <c r="P174" s="97"/>
    </row>
    <row r="175" spans="1:16" ht="92.25" customHeight="1">
      <c r="A175" s="203"/>
      <c r="B175" s="202"/>
      <c r="C175" s="22" t="s">
        <v>34</v>
      </c>
      <c r="D175" s="67" t="s">
        <v>413</v>
      </c>
      <c r="E175" s="19" t="s">
        <v>410</v>
      </c>
      <c r="F175" s="99"/>
      <c r="G175" s="125" t="s">
        <v>448</v>
      </c>
      <c r="H175" s="207"/>
      <c r="I175" s="90"/>
      <c r="J175" s="93" t="s">
        <v>33</v>
      </c>
      <c r="K175" s="102" t="s">
        <v>36</v>
      </c>
      <c r="L175" s="16">
        <f>IF(K175="Si",1,IF(K175="No",0,"error"))</f>
        <v>1</v>
      </c>
      <c r="M175" s="252"/>
      <c r="N175" s="97"/>
      <c r="O175" s="97"/>
      <c r="P175" s="97"/>
    </row>
    <row r="176" spans="1:16" ht="92.25" customHeight="1">
      <c r="A176" s="203"/>
      <c r="B176" s="202"/>
      <c r="C176" s="22" t="s">
        <v>37</v>
      </c>
      <c r="D176" s="67" t="s">
        <v>414</v>
      </c>
      <c r="E176" s="23" t="s">
        <v>410</v>
      </c>
      <c r="F176" s="106"/>
      <c r="G176" s="125" t="s">
        <v>448</v>
      </c>
      <c r="H176" s="207"/>
      <c r="I176" s="90"/>
      <c r="J176" s="146" t="s">
        <v>33</v>
      </c>
      <c r="K176" s="102" t="s">
        <v>36</v>
      </c>
      <c r="L176" s="16">
        <f>IF(K176="Si",1,IF(K176="No",0,"error"))</f>
        <v>1</v>
      </c>
      <c r="M176" s="253"/>
      <c r="N176" s="97"/>
      <c r="O176" s="97"/>
      <c r="P176" s="97"/>
    </row>
    <row r="179" spans="12:12">
      <c r="L179" s="1">
        <f>COUNTIF(L8:L176,1)</f>
        <v>115</v>
      </c>
    </row>
    <row r="180" spans="12:12">
      <c r="L180" s="1">
        <f>COUNTIF(L8:L177,0)</f>
        <v>0</v>
      </c>
    </row>
    <row r="181" spans="12:12">
      <c r="L181" s="107">
        <f>+L179+L180</f>
        <v>115</v>
      </c>
    </row>
  </sheetData>
  <autoFilter ref="A7:M176" xr:uid="{00000000-0009-0000-0000-000000000000}"/>
  <mergeCells count="146">
    <mergeCell ref="J81:J88"/>
    <mergeCell ref="H170:H176"/>
    <mergeCell ref="B171:B176"/>
    <mergeCell ref="M171:M176"/>
    <mergeCell ref="M168:M169"/>
    <mergeCell ref="H166:H167"/>
    <mergeCell ref="J166:J167"/>
    <mergeCell ref="K166:K167"/>
    <mergeCell ref="L166:L167"/>
    <mergeCell ref="M166:M167"/>
    <mergeCell ref="G168:G169"/>
    <mergeCell ref="H168:H169"/>
    <mergeCell ref="J168:J169"/>
    <mergeCell ref="K168:K169"/>
    <mergeCell ref="L168:L169"/>
    <mergeCell ref="J89:J95"/>
    <mergeCell ref="B98:B101"/>
    <mergeCell ref="E98:E101"/>
    <mergeCell ref="G98:G101"/>
    <mergeCell ref="H98:H101"/>
    <mergeCell ref="J98:J101"/>
    <mergeCell ref="A131:A176"/>
    <mergeCell ref="B131:B139"/>
    <mergeCell ref="E131:E139"/>
    <mergeCell ref="G131:G139"/>
    <mergeCell ref="H131:H139"/>
    <mergeCell ref="J131:J139"/>
    <mergeCell ref="K131:K139"/>
    <mergeCell ref="L131:L139"/>
    <mergeCell ref="B140:B154"/>
    <mergeCell ref="E140:E154"/>
    <mergeCell ref="G140:G154"/>
    <mergeCell ref="H140:H154"/>
    <mergeCell ref="J140:J154"/>
    <mergeCell ref="K140:K154"/>
    <mergeCell ref="L140:L154"/>
    <mergeCell ref="B155:B163"/>
    <mergeCell ref="E155:E163"/>
    <mergeCell ref="G155:G163"/>
    <mergeCell ref="H155:H163"/>
    <mergeCell ref="J155:J163"/>
    <mergeCell ref="K155:K163"/>
    <mergeCell ref="L155:L163"/>
    <mergeCell ref="E166:E167"/>
    <mergeCell ref="G166:G167"/>
    <mergeCell ref="A121:A125"/>
    <mergeCell ref="A126:A130"/>
    <mergeCell ref="B126:B130"/>
    <mergeCell ref="E126:E130"/>
    <mergeCell ref="G126:G130"/>
    <mergeCell ref="H126:H130"/>
    <mergeCell ref="J126:J130"/>
    <mergeCell ref="K126:K130"/>
    <mergeCell ref="L126:L130"/>
    <mergeCell ref="A103:A120"/>
    <mergeCell ref="B103:B107"/>
    <mergeCell ref="H103:H108"/>
    <mergeCell ref="B112:B114"/>
    <mergeCell ref="E112:E114"/>
    <mergeCell ref="G112:G114"/>
    <mergeCell ref="H112:H114"/>
    <mergeCell ref="J112:J114"/>
    <mergeCell ref="B116:B120"/>
    <mergeCell ref="E116:E120"/>
    <mergeCell ref="G116:G120"/>
    <mergeCell ref="H116:H120"/>
    <mergeCell ref="J116:J120"/>
    <mergeCell ref="A76:A80"/>
    <mergeCell ref="E77:E78"/>
    <mergeCell ref="A81:A102"/>
    <mergeCell ref="E81:E88"/>
    <mergeCell ref="G81:G88"/>
    <mergeCell ref="H81:H88"/>
    <mergeCell ref="B89:B95"/>
    <mergeCell ref="E89:E95"/>
    <mergeCell ref="G89:G95"/>
    <mergeCell ref="H89:H95"/>
    <mergeCell ref="J54:J68"/>
    <mergeCell ref="K54:K68"/>
    <mergeCell ref="L54:L68"/>
    <mergeCell ref="B69:B72"/>
    <mergeCell ref="E69:E75"/>
    <mergeCell ref="G69:G75"/>
    <mergeCell ref="H69:H75"/>
    <mergeCell ref="J69:J75"/>
    <mergeCell ref="M39:M50"/>
    <mergeCell ref="A33:A53"/>
    <mergeCell ref="B36:B38"/>
    <mergeCell ref="H36:H38"/>
    <mergeCell ref="B39:B50"/>
    <mergeCell ref="G39:G50"/>
    <mergeCell ref="H39:H50"/>
    <mergeCell ref="A54:A75"/>
    <mergeCell ref="B54:B68"/>
    <mergeCell ref="G54:G68"/>
    <mergeCell ref="H54:H68"/>
    <mergeCell ref="G36:G38"/>
    <mergeCell ref="A8:E8"/>
    <mergeCell ref="I8:I12"/>
    <mergeCell ref="A9:A22"/>
    <mergeCell ref="B9:B13"/>
    <mergeCell ref="F9:F12"/>
    <mergeCell ref="G9:G11"/>
    <mergeCell ref="H9:H14"/>
    <mergeCell ref="F13:F16"/>
    <mergeCell ref="I13:I16"/>
    <mergeCell ref="B14:B17"/>
    <mergeCell ref="E15:E16"/>
    <mergeCell ref="G15:G17"/>
    <mergeCell ref="F17:F20"/>
    <mergeCell ref="I17:I20"/>
    <mergeCell ref="B18:B21"/>
    <mergeCell ref="G18:G21"/>
    <mergeCell ref="H18:H21"/>
    <mergeCell ref="F22:F23"/>
    <mergeCell ref="A23:A32"/>
    <mergeCell ref="B23:B24"/>
    <mergeCell ref="E23:E24"/>
    <mergeCell ref="G23:G24"/>
    <mergeCell ref="A1:M1"/>
    <mergeCell ref="A2:M2"/>
    <mergeCell ref="A3:M3"/>
    <mergeCell ref="A4:M4"/>
    <mergeCell ref="A5:E5"/>
    <mergeCell ref="G5:G6"/>
    <mergeCell ref="H5:H6"/>
    <mergeCell ref="I5:I6"/>
    <mergeCell ref="J5:J6"/>
    <mergeCell ref="C6:D6"/>
    <mergeCell ref="K6:L6"/>
    <mergeCell ref="M9:M13"/>
    <mergeCell ref="M14:M17"/>
    <mergeCell ref="M81:M88"/>
    <mergeCell ref="M103:M107"/>
    <mergeCell ref="M131:M139"/>
    <mergeCell ref="M89:M95"/>
    <mergeCell ref="M155:M163"/>
    <mergeCell ref="M140:M154"/>
    <mergeCell ref="M126:M130"/>
    <mergeCell ref="M36:M38"/>
    <mergeCell ref="M18:M21"/>
    <mergeCell ref="M69:M75"/>
    <mergeCell ref="M112:M114"/>
    <mergeCell ref="M116:M120"/>
    <mergeCell ref="M54:M68"/>
    <mergeCell ref="M98:M101"/>
  </mergeCells>
  <hyperlinks>
    <hyperlink ref="G8" r:id="rId1" xr:uid="{00000000-0004-0000-0000-000000000000}"/>
    <hyperlink ref="G9" r:id="rId2" xr:uid="{00000000-0004-0000-0000-000001000000}"/>
    <hyperlink ref="G12" r:id="rId3" xr:uid="{00000000-0004-0000-0000-000002000000}"/>
    <hyperlink ref="G13" r:id="rId4" xr:uid="{00000000-0004-0000-0000-000003000000}"/>
    <hyperlink ref="G14" r:id="rId5" xr:uid="{00000000-0004-0000-0000-000004000000}"/>
    <hyperlink ref="G18" r:id="rId6" xr:uid="{00000000-0004-0000-0000-000006000000}"/>
    <hyperlink ref="G25" r:id="rId7" xr:uid="{00000000-0004-0000-0000-000009000000}"/>
    <hyperlink ref="G26" r:id="rId8" xr:uid="{00000000-0004-0000-0000-00000A000000}"/>
    <hyperlink ref="G27" r:id="rId9" xr:uid="{00000000-0004-0000-0000-00000B000000}"/>
    <hyperlink ref="G28" r:id="rId10" xr:uid="{00000000-0004-0000-0000-00000C000000}"/>
    <hyperlink ref="G29" r:id="rId11" xr:uid="{00000000-0004-0000-0000-00000D000000}"/>
    <hyperlink ref="G30" r:id="rId12" xr:uid="{00000000-0004-0000-0000-00000E000000}"/>
    <hyperlink ref="G32" r:id="rId13" xr:uid="{00000000-0004-0000-0000-000010000000}"/>
    <hyperlink ref="G33" r:id="rId14" xr:uid="{00000000-0004-0000-0000-000011000000}"/>
    <hyperlink ref="G34" r:id="rId15" xr:uid="{00000000-0004-0000-0000-000012000000}"/>
    <hyperlink ref="G35" r:id="rId16" xr:uid="{00000000-0004-0000-0000-000013000000}"/>
    <hyperlink ref="G39" r:id="rId17" xr:uid="{00000000-0004-0000-0000-000017000000}"/>
    <hyperlink ref="G51" r:id="rId18" xr:uid="{00000000-0004-0000-0000-000018000000}"/>
    <hyperlink ref="G52" r:id="rId19" xr:uid="{00000000-0004-0000-0000-000019000000}"/>
    <hyperlink ref="G53" r:id="rId20" xr:uid="{00000000-0004-0000-0000-00001A000000}"/>
    <hyperlink ref="G69" r:id="rId21" xr:uid="{00000000-0004-0000-0000-00001B000000}"/>
    <hyperlink ref="G76" r:id="rId22" xr:uid="{00000000-0004-0000-0000-00001C000000}"/>
    <hyperlink ref="G77" r:id="rId23" xr:uid="{00000000-0004-0000-0000-00001D000000}"/>
    <hyperlink ref="G78" r:id="rId24" display="http://www.tunjuelito.gov.co/transparencia/presupuesto/ejecucion-presupuestal" xr:uid="{00000000-0004-0000-0000-00001E000000}"/>
    <hyperlink ref="G79" r:id="rId25" xr:uid="{00000000-0004-0000-0000-00001F000000}"/>
    <hyperlink ref="G80" r:id="rId26" xr:uid="{00000000-0004-0000-0000-000020000000}"/>
    <hyperlink ref="G81" r:id="rId27" xr:uid="{00000000-0004-0000-0000-000021000000}"/>
    <hyperlink ref="G97" r:id="rId28" xr:uid="{00000000-0004-0000-0000-000023000000}"/>
    <hyperlink ref="G98" r:id="rId29" xr:uid="{00000000-0004-0000-0000-000024000000}"/>
    <hyperlink ref="G102" r:id="rId30" xr:uid="{00000000-0004-0000-0000-000025000000}"/>
    <hyperlink ref="G103" r:id="rId31" xr:uid="{00000000-0004-0000-0000-000026000000}"/>
    <hyperlink ref="G104" r:id="rId32" xr:uid="{00000000-0004-0000-0000-000027000000}"/>
    <hyperlink ref="G105" r:id="rId33" xr:uid="{00000000-0004-0000-0000-000028000000}"/>
    <hyperlink ref="G106" r:id="rId34" xr:uid="{00000000-0004-0000-0000-000029000000}"/>
    <hyperlink ref="G107" r:id="rId35" xr:uid="{00000000-0004-0000-0000-00002A000000}"/>
    <hyperlink ref="G108" r:id="rId36" xr:uid="{00000000-0004-0000-0000-00002B000000}"/>
    <hyperlink ref="G109" r:id="rId37" xr:uid="{00000000-0004-0000-0000-00002C000000}"/>
    <hyperlink ref="G112" r:id="rId38" xr:uid="{00000000-0004-0000-0000-00002D000000}"/>
    <hyperlink ref="G115" r:id="rId39" display="http://www.tunjuelito.gov.co/transparencia/control/informacion-poblacion-vulnerable" xr:uid="{00000000-0004-0000-0000-00002E000000}"/>
    <hyperlink ref="G116" r:id="rId40" xr:uid="{00000000-0004-0000-0000-00002F000000}"/>
    <hyperlink ref="G123" r:id="rId41" xr:uid="{00000000-0004-0000-0000-000032000000}"/>
    <hyperlink ref="G124" r:id="rId42" xr:uid="{00000000-0004-0000-0000-000033000000}"/>
    <hyperlink ref="G126" r:id="rId43" xr:uid="{00000000-0004-0000-0000-000035000000}"/>
    <hyperlink ref="G131" r:id="rId44" display="http://www.gobiernobogota.gov.co/transparencia/instrumentos-gestion-informacion-publica/relacionados-la-informacion/102-registro_x000a__x000a_RESOLUCION 1618_x000a_http://www.gobiernobogota.gov.co/sites/gobiernobogota.gov.co/files/instrumentos_gestion_informacion/resolucion_1618_27_de_diciembre_2018.pdf_x000a__x000a_PORTAL DE DATOS GOV.CO_x000a_https://www.datos.gov.co/browse?q=%C3%8Dndice%20informaci%C3%B3n%20clasificada%20y%20reservada%20-%20Secretar%C3%ADa%20Distrital%20de%20Gobierno&amp;sortBy=relevance" xr:uid="{00000000-0004-0000-0000-000036000000}"/>
    <hyperlink ref="G140" r:id="rId45" display="http://www.gobiernobogota.gov.co/node/28_x000a__x000a_RESOLUCION 1618_x000a_http://www.gobiernobogota.gov.co/sites/gobiernobogota.gov.co/files/instrumentos_gestion_informacion/resolucion_1618_27_de_diciembre_2018.pdf_x000a__x000a_PORTAL DE DATOS GOV.CO_x000a_https://www.datos.gov.co/browse?q=%C3%8Dndice%20informaci%C3%B3n%20clasificada%20y%20reservada%20-%20Secretar%C3%ADa%20Distrital%20de%20Gobierno&amp;sortBy=relevance" xr:uid="{00000000-0004-0000-0000-000037000000}"/>
    <hyperlink ref="G155" r:id="rId46" xr:uid="{00000000-0004-0000-0000-000038000000}"/>
    <hyperlink ref="G164" r:id="rId47" xr:uid="{00000000-0004-0000-0000-000039000000}"/>
    <hyperlink ref="G165" r:id="rId48" xr:uid="{00000000-0004-0000-0000-00003A000000}"/>
    <hyperlink ref="G168" r:id="rId49" xr:uid="{00000000-0004-0000-0000-00003C000000}"/>
    <hyperlink ref="G170" r:id="rId50" xr:uid="{00000000-0004-0000-0000-00003D000000}"/>
    <hyperlink ref="G171" r:id="rId51" xr:uid="{00000000-0004-0000-0000-00003E000000}"/>
    <hyperlink ref="G172" r:id="rId52" xr:uid="{00000000-0004-0000-0000-00003F000000}"/>
    <hyperlink ref="G173" r:id="rId53" xr:uid="{00000000-0004-0000-0000-000040000000}"/>
    <hyperlink ref="G111" r:id="rId54" xr:uid="{00000000-0004-0000-0000-000041000000}"/>
    <hyperlink ref="G174" r:id="rId55" xr:uid="{00000000-0004-0000-0000-000042000000}"/>
    <hyperlink ref="G175" r:id="rId56" xr:uid="{00000000-0004-0000-0000-000043000000}"/>
    <hyperlink ref="G176" r:id="rId57" xr:uid="{00000000-0004-0000-0000-000044000000}"/>
    <hyperlink ref="G110" r:id="rId58" xr:uid="{37D53FAD-6DD4-4692-A581-98C89E43FC11}"/>
    <hyperlink ref="G15" r:id="rId59" xr:uid="{5E8D074F-B36C-4134-9920-AFAFCE79B3CB}"/>
    <hyperlink ref="G23" r:id="rId60" xr:uid="{291AC345-DBF5-4FFF-AA38-1F113E3DA129}"/>
    <hyperlink ref="G22" r:id="rId61" xr:uid="{7DBF4B3D-4F6C-48C6-B5BF-A4FAE798BDAA}"/>
    <hyperlink ref="G36" r:id="rId62" xr:uid="{E9C87629-357F-4353-91C8-490B32C36A93}"/>
    <hyperlink ref="G89" r:id="rId63" xr:uid="{29C8C40E-F2BD-4597-990D-EE7594194350}"/>
    <hyperlink ref="G125" r:id="rId64" xr:uid="{761AD1B0-5F51-4FAB-AD34-D4E766215AF0}"/>
    <hyperlink ref="G166" r:id="rId65" display="http://www.tunjuelito.gov.co/tabla_archivos/107-registro-publicaciones" xr:uid="{E5A652E4-8AEE-4963-BD1F-4B188CCC098B}"/>
    <hyperlink ref="G121" r:id="rId66" xr:uid="{F64F6C1F-ADFE-431F-8FE5-F566F0891F01}"/>
    <hyperlink ref="G31" r:id="rId67" xr:uid="{520BD579-A2D2-45D3-826C-55ED4611CA8E}"/>
    <hyperlink ref="G96" r:id="rId68" xr:uid="{F7B97D4C-57DC-C543-B261-A50B93ADE0A8}"/>
    <hyperlink ref="G122" r:id="rId69" xr:uid="{0AA77E41-BDF2-BD4D-9E45-17D26E4671E6}"/>
  </hyperlinks>
  <pageMargins left="0" right="0" top="0.74791666666666701" bottom="0.74791666666666701" header="0.51180555555555496" footer="0.51180555555555496"/>
  <pageSetup paperSize="5" scale="11" firstPageNumber="0" fitToHeight="3" orientation="landscape" horizontalDpi="300" verticalDpi="300" r:id="rId70"/>
  <drawing r:id="rId7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8"/>
  <sheetViews>
    <sheetView showGridLines="0" zoomScaleNormal="100" workbookViewId="0">
      <selection activeCell="K3" sqref="K3"/>
    </sheetView>
  </sheetViews>
  <sheetFormatPr baseColWidth="10" defaultColWidth="9.1640625" defaultRowHeight="15"/>
  <cols>
    <col min="1" max="1" width="41.33203125" customWidth="1"/>
    <col min="2" max="2" width="15.5" customWidth="1"/>
    <col min="3" max="1025" width="10.5" customWidth="1"/>
  </cols>
  <sheetData>
    <row r="1" spans="1:2" ht="21">
      <c r="A1" s="257" t="s">
        <v>415</v>
      </c>
      <c r="B1" s="257"/>
    </row>
    <row r="2" spans="1:2" ht="28.5" customHeight="1">
      <c r="A2" s="108" t="s">
        <v>416</v>
      </c>
      <c r="B2" s="109" t="s">
        <v>417</v>
      </c>
    </row>
    <row r="3" spans="1:2" ht="28.5" customHeight="1">
      <c r="A3" s="110" t="s">
        <v>418</v>
      </c>
      <c r="B3" s="111">
        <f>+TUNJUELITO!L179</f>
        <v>115</v>
      </c>
    </row>
    <row r="4" spans="1:2" ht="28.5" customHeight="1">
      <c r="A4" s="110" t="s">
        <v>419</v>
      </c>
      <c r="B4" s="111">
        <f>+TUNJUELITO!L180</f>
        <v>0</v>
      </c>
    </row>
    <row r="5" spans="1:2" ht="28.5" customHeight="1">
      <c r="A5" s="112" t="s">
        <v>420</v>
      </c>
      <c r="B5" s="113">
        <f>SUM(B3:B4)</f>
        <v>115</v>
      </c>
    </row>
    <row r="8" spans="1:2" ht="19">
      <c r="A8" s="114" t="s">
        <v>421</v>
      </c>
      <c r="B8" s="115">
        <f>+B3*100%/B5</f>
        <v>1</v>
      </c>
    </row>
  </sheetData>
  <mergeCells count="1">
    <mergeCell ref="A1:B1"/>
  </mergeCells>
  <pageMargins left="0.7" right="0.7" top="0.75" bottom="0.75" header="0.51180555555555496" footer="0.51180555555555496"/>
  <pageSetup firstPageNumber="0" orientation="portrait" horizontalDpi="300" verticalDpi="300"/>
  <drawing r:id="rId1"/>
  <tableParts count="1">
    <tablePart r:id="rId2"/>
  </tableParts>
</worksheet>
</file>

<file path=docProps/app.xml><?xml version="1.0" encoding="utf-8"?>
<Properties xmlns="http://schemas.openxmlformats.org/officeDocument/2006/extended-properties" xmlns:vt="http://schemas.openxmlformats.org/officeDocument/2006/docPropsVTypes">
  <Template/>
  <TotalTime>40</TotalTime>
  <Application>Microsoft Macintosh Excel</Application>
  <DocSecurity>0</DocSecurity>
  <ScaleCrop>false</ScaleCrop>
  <HeadingPairs>
    <vt:vector size="4" baseType="variant">
      <vt:variant>
        <vt:lpstr>Hojas de cálculo</vt:lpstr>
      </vt:variant>
      <vt:variant>
        <vt:i4>2</vt:i4>
      </vt:variant>
      <vt:variant>
        <vt:lpstr>Rangos con nombre</vt:lpstr>
      </vt:variant>
      <vt:variant>
        <vt:i4>20</vt:i4>
      </vt:variant>
    </vt:vector>
  </HeadingPairs>
  <TitlesOfParts>
    <vt:vector size="22" baseType="lpstr">
      <vt:lpstr>TUNJUELITO</vt:lpstr>
      <vt:lpstr>NIVEL DE CUMPLIMIENTO</vt:lpstr>
      <vt:lpstr>TUNJUELITO!_FilterDatabase_0</vt:lpstr>
      <vt:lpstr>TUNJUELITO!_FilterDatabase_0_0</vt:lpstr>
      <vt:lpstr>TUNJUELITO!_FilterDatabase_0_0_0</vt:lpstr>
      <vt:lpstr>TUNJUELITO!Área_de_impresión</vt:lpstr>
      <vt:lpstr>TUNJUELITO!Print_Area_0</vt:lpstr>
      <vt:lpstr>TUNJUELITO!Print_Area_0_0</vt:lpstr>
      <vt:lpstr>TUNJUELITO!Print_Area_0_0_0</vt:lpstr>
      <vt:lpstr>TUNJUELITO!Print_Titles_0</vt:lpstr>
      <vt:lpstr>TUNJUELITO!Print_Titles_0_0</vt:lpstr>
      <vt:lpstr>TUNJUELITO!Títulos_a_imprimir</vt:lpstr>
      <vt:lpstr>TUNJUELITO!Z_02E5D866_D53A_4EF6_B50C_D3093017D776_.wvu.FilterData</vt:lpstr>
      <vt:lpstr>TUNJUELITO!Z_1EAEE9B9_E6FE_4188_9E38_7E6D9DDC7F9D_.wvu.FilterData</vt:lpstr>
      <vt:lpstr>TUNJUELITO!Z_28FA599E_4F80_47B3_A19A_2948FB11B983_.wvu.FilterData</vt:lpstr>
      <vt:lpstr>TUNJUELITO!Z_390D922C_AF95_4CC3_BEE3_A70589C89D96_.wvu.FilterData</vt:lpstr>
      <vt:lpstr>TUNJUELITO!Z_6C3DF6E3_8733_497E_82C7_4D8B474FBE11_.wvu.FilterData</vt:lpstr>
      <vt:lpstr>TUNJUELITO!Z_6C3DF6E3_8733_497E_82C7_4D8B474FBE11_.wvu.PrintArea</vt:lpstr>
      <vt:lpstr>TUNJUELITO!Z_70B9DA2C_3A67_4532_B865_46B164706639_.wvu.FilterData</vt:lpstr>
      <vt:lpstr>TUNJUELITO!Z_70B9DA2C_3A67_4532_B865_46B164706639_.wvu.PrintArea</vt:lpstr>
      <vt:lpstr>TUNJUELITO!Z_87B5649D_2E35_4724_A804_B6030808A779_.wvu.FilterData</vt:lpstr>
      <vt:lpstr>TUNJUELITO!Z_BF874B2C_4DFD_4433_81A9_B6E7EAB81C49_.wvu.FilterData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Laura Tatiana Obando Olaya</dc:creator>
  <dc:description/>
  <cp:lastModifiedBy>Microsoft Office User</cp:lastModifiedBy>
  <cp:revision>22</cp:revision>
  <cp:lastPrinted>2021-04-29T13:31:12Z</cp:lastPrinted>
  <dcterms:created xsi:type="dcterms:W3CDTF">2014-09-04T19:32:28Z</dcterms:created>
  <dcterms:modified xsi:type="dcterms:W3CDTF">2021-12-15T14:41:28Z</dcterms:modified>
  <dc:language>es-CO</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